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468CA9D8-0C83-4F40-94D2-5DABFB156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GG-C0424R" sheetId="1" r:id="rId1"/>
  </sheets>
  <definedNames>
    <definedName name="_xlnm._FilterDatabase" localSheetId="0" hidden="1">'FGG-C0424R'!$A$12:$Q$118</definedName>
    <definedName name="_xlnm.Print_Area" localSheetId="0">'FGG-C0424R'!$A$1:$Q$168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166" i="1"/>
  <c r="Q167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38" i="1" l="1"/>
  <c r="Q1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E93" authorId="0" shapeId="0" xr:uid="{0CC6A7DE-46DB-458A-8811-F368E458426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  <comment ref="E142" authorId="0" shapeId="0" xr:uid="{E3F22484-7403-40E1-9C62-CAB48020F0B0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<sst xmlns="http://schemas.openxmlformats.org/spreadsheetml/2006/main" count="383" uniqueCount="326">
  <si>
    <t>BOW PLUMBING GROUP</t>
  </si>
  <si>
    <t>Carton</t>
  </si>
  <si>
    <t>Qty</t>
  </si>
  <si>
    <t>Unit</t>
  </si>
  <si>
    <t>Item #</t>
  </si>
  <si>
    <t>English Description</t>
  </si>
  <si>
    <t>French description</t>
  </si>
  <si>
    <t>UPC #</t>
  </si>
  <si>
    <t>Wght Kgs</t>
  </si>
  <si>
    <t>L</t>
  </si>
  <si>
    <t>W</t>
  </si>
  <si>
    <t>H</t>
  </si>
  <si>
    <t>Previously</t>
  </si>
  <si>
    <t>Cat #</t>
  </si>
  <si>
    <t>FGG CPVC HOT AND COLD WATER SYSTEM</t>
  </si>
  <si>
    <t>CSA B137.6, ASTM D2846  CAN/ULC - S102.2M</t>
  </si>
  <si>
    <t>Listed for Flame Spread (0) and Smoked Developed Ratings (25)</t>
  </si>
  <si>
    <t>WORKING PRESSURE: 100 PSI AT 82°C / 180°F, (400 PSI AT  23°C / 73°F)</t>
  </si>
  <si>
    <t>Important Notice:</t>
  </si>
  <si>
    <t>Avis Important:</t>
  </si>
  <si>
    <r>
      <t xml:space="preserve">BOW FlowGuard Gold Pipe are sold </t>
    </r>
    <r>
      <rPr>
        <b/>
        <sz val="8"/>
        <color rgb="FFFF0000"/>
        <rFont val="Tondo Trial"/>
        <family val="2"/>
      </rPr>
      <t>PER CRATE</t>
    </r>
    <r>
      <rPr>
        <sz val="8"/>
        <color rgb="FFFF0000"/>
        <rFont val="Tondo Trial"/>
        <family val="2"/>
      </rPr>
      <t xml:space="preserve"> Quantities Only</t>
    </r>
  </si>
  <si>
    <r>
      <t xml:space="preserve">BOW FlowGuard Gold Fittings are sold </t>
    </r>
    <r>
      <rPr>
        <b/>
        <sz val="8"/>
        <color rgb="FFFF0000"/>
        <rFont val="Tondo Trial"/>
        <family val="2"/>
      </rPr>
      <t>PER CARTON</t>
    </r>
    <r>
      <rPr>
        <sz val="8"/>
        <color rgb="FFFF0000"/>
        <rFont val="Tondo Trial"/>
        <family val="2"/>
      </rPr>
      <t xml:space="preserve"> Quantities Only</t>
    </r>
  </si>
  <si>
    <r>
      <t xml:space="preserve">Les tuyaux BOW Flowguard Gold sont vendus en quantité </t>
    </r>
    <r>
      <rPr>
        <b/>
        <sz val="8"/>
        <color rgb="FFFF0000"/>
        <rFont val="Tondo Trial"/>
        <family val="2"/>
      </rPr>
      <t>CRATES</t>
    </r>
    <r>
      <rPr>
        <sz val="8"/>
        <color rgb="FFFF0000"/>
        <rFont val="Tondo Trial"/>
        <family val="2"/>
      </rPr>
      <t xml:space="preserve"> seulement.</t>
    </r>
  </si>
  <si>
    <r>
      <t xml:space="preserve">Les raccords BOW Flowguard Gold sont vendus en quantité </t>
    </r>
    <r>
      <rPr>
        <b/>
        <sz val="8"/>
        <color rgb="FFFF0000"/>
        <rFont val="Tondo Trial"/>
        <family val="2"/>
      </rPr>
      <t>BOITES</t>
    </r>
    <r>
      <rPr>
        <sz val="8"/>
        <color rgb="FFFF0000"/>
        <rFont val="Tondo Trial"/>
        <family val="2"/>
      </rPr>
      <t xml:space="preserve"> uniquement.</t>
    </r>
  </si>
  <si>
    <t>Les quantités de l’emballage intérieure indiquées dans cette liste sont à titre indicatif uniquement.</t>
  </si>
  <si>
    <t>Pack</t>
  </si>
  <si>
    <t>FGG TEE 1/2</t>
  </si>
  <si>
    <t>FGG TE 1/2</t>
  </si>
  <si>
    <t>FGG TEE 3/4</t>
  </si>
  <si>
    <t>FGG TE 3/4</t>
  </si>
  <si>
    <t>FGG TEE 1</t>
  </si>
  <si>
    <t>FGG TE 1</t>
  </si>
  <si>
    <t>FGG TEE 1-1/4</t>
  </si>
  <si>
    <t>CPVC FGG T 1-1/4</t>
  </si>
  <si>
    <t>FGG TEE 1-1/2</t>
  </si>
  <si>
    <t>FGG TE 1-1/2</t>
  </si>
  <si>
    <t>FGG TEE 2</t>
  </si>
  <si>
    <t>FGG TE 2</t>
  </si>
  <si>
    <t>FGG TEE 3/4 x 3/4 x 1/2</t>
  </si>
  <si>
    <t>FGG TE 3/4 x 3/4 x 1/2</t>
  </si>
  <si>
    <t>FGG TEE 3/4 x 1/2 x 3/4</t>
  </si>
  <si>
    <t>FGG TE 3/4 x 1/2 x 3/4</t>
  </si>
  <si>
    <t>FGG TEE 3/4 x 1/2 x 1/2</t>
  </si>
  <si>
    <t>FGG TE 3/4 x 1/2 x 1/2</t>
  </si>
  <si>
    <t>FGG TEE 1 x 1 x 3/4</t>
  </si>
  <si>
    <t>FGG TE 1 x 1 x 3/4</t>
  </si>
  <si>
    <t>FGG COUPLING 1/2</t>
  </si>
  <si>
    <t>FGG MANCHON 1/2</t>
  </si>
  <si>
    <t>FGG COUPLING 3/4</t>
  </si>
  <si>
    <t>FGG MANCHON 3/4</t>
  </si>
  <si>
    <t>FGG COUPLING 3/4 x 1/2</t>
  </si>
  <si>
    <t>FGG MANCHON 3/4 x 1/2</t>
  </si>
  <si>
    <t>FGG COUPLING 1</t>
  </si>
  <si>
    <t>FGG MANCHON 1</t>
  </si>
  <si>
    <t>FGG COUPLING 1 x 3/4</t>
  </si>
  <si>
    <t>FGG MANCHON 1 x 3/4</t>
  </si>
  <si>
    <t>FGG COUPLING 3/4 IPS x 3/4 CTS</t>
  </si>
  <si>
    <t>FGG MANCHON 3/4 IPS x 3/4 CTS</t>
  </si>
  <si>
    <t>FGG COUPLING 1-1/4</t>
  </si>
  <si>
    <t>FGG MANCHON 1-1/4</t>
  </si>
  <si>
    <t>FGG COUPLING 1-1/2</t>
  </si>
  <si>
    <t>FGG MANCHON 1-1/2</t>
  </si>
  <si>
    <t>FGG COUPLING 2</t>
  </si>
  <si>
    <t>FGG MANCHON 2</t>
  </si>
  <si>
    <t>FGG BUSHING 3/4 x 1/2</t>
  </si>
  <si>
    <t>FGG REDUIT 3/4 x 1/2</t>
  </si>
  <si>
    <t>FGG COUPLING 1 IPS X 1 CTS</t>
  </si>
  <si>
    <t>FGG MANCHON 1 IPS X 1 CTS</t>
  </si>
  <si>
    <t>FGG BUSHING 1 x 3/4</t>
  </si>
  <si>
    <t>FGG REDUIT 1 x 3/4</t>
  </si>
  <si>
    <t>FGG BUSHING 1 x 1/2</t>
  </si>
  <si>
    <t>FGG REDUIT 1 x 1/2</t>
  </si>
  <si>
    <t>FGG BUSHING 1 IPS X 1 CTS</t>
  </si>
  <si>
    <t>FGG REDUIT 1 IPS X 1 CTS</t>
  </si>
  <si>
    <t>FGG BUSHING 1-1/4 x 3/4</t>
  </si>
  <si>
    <t>FGG REDUIT 1-1/4 x 3/4</t>
  </si>
  <si>
    <t>FGG BUSHING 1-1/4 x 1</t>
  </si>
  <si>
    <t>FGG REDUIT 1-1/4 x 1</t>
  </si>
  <si>
    <t>FGG BUSHING 1-1/2 x 3/4</t>
  </si>
  <si>
    <t>FGG REDUIT 1-1/2 x 3/4</t>
  </si>
  <si>
    <t>FGG BUSHING 1-1/2 x 1-1/4</t>
  </si>
  <si>
    <t>FGG REDUIT 1-1/2 x 1-1/4</t>
  </si>
  <si>
    <t>FGG BUSHING 1-1/2 x 1</t>
  </si>
  <si>
    <t>FGG REDUIT 1-1/2 x 1</t>
  </si>
  <si>
    <t>FGG BUSHING 2 x 1</t>
  </si>
  <si>
    <t>FGG REDUIT 2 x 1</t>
  </si>
  <si>
    <t>FGG BUSHING 2 x 1-1/2</t>
  </si>
  <si>
    <t>FGG REDUIT 2 x 1-1/2</t>
  </si>
  <si>
    <t>FGG CAP 1/2</t>
  </si>
  <si>
    <t>FGG CAPUCHON 1/2</t>
  </si>
  <si>
    <t>FGG CAP 3/4</t>
  </si>
  <si>
    <t>FGG CAPUCHON 3/4</t>
  </si>
  <si>
    <t>FGG CAP 1</t>
  </si>
  <si>
    <t>FGG CAPUCHON 1</t>
  </si>
  <si>
    <t>FGG CAP 1-1/4</t>
  </si>
  <si>
    <t>FGG CAPUCHON 1-1/4</t>
  </si>
  <si>
    <t>FGG CAP 1-1/2</t>
  </si>
  <si>
    <t>FGG CAPUCHON 1-1/2</t>
  </si>
  <si>
    <t>FGG CAP 2</t>
  </si>
  <si>
    <t>FGG CAPUCHON 2</t>
  </si>
  <si>
    <t>FGG DROP EAR ELBOW H-FPT 1/2</t>
  </si>
  <si>
    <t>FGG COUDE OREILLE F-FPT 1/2</t>
  </si>
  <si>
    <t>FGG DROP EAR ELBOW HH 1/2</t>
  </si>
  <si>
    <t>FGG COUDE OREILLE FF 1/2</t>
  </si>
  <si>
    <t>FGG 90 ELBOW 1/2</t>
  </si>
  <si>
    <t>FGG 90 COUDE 1/2</t>
  </si>
  <si>
    <t>FGG 90 ELBOW SPIGOT 1/2</t>
  </si>
  <si>
    <t>FGG 90 COUDE MALE 1/2</t>
  </si>
  <si>
    <t>FGG 90 ELBOW SPIGOT 3/4</t>
  </si>
  <si>
    <t>FGG 90 COUDE MALE 3/4</t>
  </si>
  <si>
    <t>FGG 90 ELBOW 3/4</t>
  </si>
  <si>
    <t>FGG 90 COUDE 3/4</t>
  </si>
  <si>
    <t>FGG 90 ELBOW 3/4 x 1/2</t>
  </si>
  <si>
    <t>FGG 90 COUDE 3/4 x 1/2</t>
  </si>
  <si>
    <t>FGG 90 ELBOW 1</t>
  </si>
  <si>
    <t>FGG 90 COUDE 1</t>
  </si>
  <si>
    <t>FGG 90 ELBOW 1-1/4</t>
  </si>
  <si>
    <t>FGG 90 COUDE 1-1/4</t>
  </si>
  <si>
    <t>FGG 90 ELBOW 1-1/2</t>
  </si>
  <si>
    <t>FGG 90 COUDE 1-1/2</t>
  </si>
  <si>
    <t>FGG 90 ELBOW 2</t>
  </si>
  <si>
    <t>FGG 90 COUDE 2</t>
  </si>
  <si>
    <t>FGG 45 ELBOW SPIGOT 1/2</t>
  </si>
  <si>
    <t>FGG 45 COUDE MALE 1/2</t>
  </si>
  <si>
    <t>FGG 45 ELBOW SPIGOT 3/4</t>
  </si>
  <si>
    <t>FGG 45 COUDE MALE 3/4</t>
  </si>
  <si>
    <t>FGG 45 ELBOW 1/2</t>
  </si>
  <si>
    <t>FGG 45 COUDE 1/2</t>
  </si>
  <si>
    <t>FGG 45 ELBOW 3/4</t>
  </si>
  <si>
    <t>FGG 45 COUDE 3/4</t>
  </si>
  <si>
    <t>FGG 45 ELBOW 1</t>
  </si>
  <si>
    <t>FGG 45 COUDE 1</t>
  </si>
  <si>
    <t>FGG 45 ELBOW 1-1/4</t>
  </si>
  <si>
    <t>FGG 45 COUDE 1-1/4</t>
  </si>
  <si>
    <t>FGG 45 ELBOW 1-1/2</t>
  </si>
  <si>
    <t>FGG 45 COUDE 1-1/2</t>
  </si>
  <si>
    <t>FGG 45 ELBOW 2</t>
  </si>
  <si>
    <t>FGG 45 COUDE 2</t>
  </si>
  <si>
    <t>FGG MALE ADPT H-MPT 1/2</t>
  </si>
  <si>
    <t>FGG ADPT MALE F-MPT 1/2</t>
  </si>
  <si>
    <t>FGG MALE ADPT H-MPT 3/4</t>
  </si>
  <si>
    <t>FGG ADPT MALE F-MPT 3/4</t>
  </si>
  <si>
    <t>FGG MALE ADPT H-MPT 1</t>
  </si>
  <si>
    <t>FGG ADPT MALE F-MPT 1</t>
  </si>
  <si>
    <t>FGG MALE ADPT H-MPT 1-1/4</t>
  </si>
  <si>
    <t>FGG ADPT MALE F-MPT 1-1/4</t>
  </si>
  <si>
    <t>FGG MALE ADPT H-MPT 1-1/2</t>
  </si>
  <si>
    <t>FGG ADPT MALE F-MPT 1-1/2</t>
  </si>
  <si>
    <t>FGG MALE ADPT H-MPT 2</t>
  </si>
  <si>
    <t>FGG ADPT MALE F-MPT 2</t>
  </si>
  <si>
    <t>FGG FEMALE ADPT H-FPT 1/2</t>
  </si>
  <si>
    <t>FGG ADPT FEMELLE F-FPT 1/2</t>
  </si>
  <si>
    <t>FGG FEMALE ADPT  H-FPT 3/4</t>
  </si>
  <si>
    <t>FGG ADPT FEMELLE F-FPT 3/4</t>
  </si>
  <si>
    <t>FGG FEMALE ADPT  H-FPT 1</t>
  </si>
  <si>
    <t>FGG ADPT FEMELLE F-FPT 1</t>
  </si>
  <si>
    <t>FGG BUSHING 1-1/4 x 1/2</t>
  </si>
  <si>
    <t>FGG REDUIT 1-1/4 x 1/2</t>
  </si>
  <si>
    <t>FGG BUSHING 1-1/2IPSx1-1/2CTS</t>
  </si>
  <si>
    <t>FGG REDUIT 1-1/2IPSx1-1/2CTS</t>
  </si>
  <si>
    <t>FGG BUSHING 2 x 1-1/4</t>
  </si>
  <si>
    <t>FGG REDUIT 2 x 1-1/4</t>
  </si>
  <si>
    <t>FGG MALE ADPT 1/2MPT x 3/4HUB</t>
  </si>
  <si>
    <t>FGG ADPR MALE 1/2MPT x 3/4F</t>
  </si>
  <si>
    <t>FGG CPVC UNION 1/2</t>
  </si>
  <si>
    <t>FGG CPVC UNION 3/4</t>
  </si>
  <si>
    <t>FGG TEE 1/2 x 1/2 x 3/4</t>
  </si>
  <si>
    <t>FGG TE 1/2 x 1/2 x 3/4</t>
  </si>
  <si>
    <t>FGG TEE 3/4 x 3/4 x 1</t>
  </si>
  <si>
    <t>FGG TE 3/4 x 3/4 x 1</t>
  </si>
  <si>
    <t>FGG TEE 1 x 1/2 x 1/2</t>
  </si>
  <si>
    <t>FGG TE 1 x 1/2 x 1/2</t>
  </si>
  <si>
    <t>FGG TEE 1 x 1/2 x 3/4</t>
  </si>
  <si>
    <t>FGG TE 1 x 1/2 x 3/4</t>
  </si>
  <si>
    <t>FGG TEE 1 x 1/2 x 1</t>
  </si>
  <si>
    <t>FGG TE 1 x 1/2 x 1</t>
  </si>
  <si>
    <t>FGG TEE 1 x 3/4 x 1/2</t>
  </si>
  <si>
    <t>FGG TE 1 X 3/4 x 1/2</t>
  </si>
  <si>
    <t>FGG TEE 1 x 3/4 x 3/4</t>
  </si>
  <si>
    <t>FGG TE 1 x 3/4 x 3/4</t>
  </si>
  <si>
    <t>FGG TEE 1 x 3/4 x 1</t>
  </si>
  <si>
    <t>FGG TE 1 x 3/4 x 1</t>
  </si>
  <si>
    <t>FGG TEE 1 X 1 X 1/2</t>
  </si>
  <si>
    <t>FGG TE 1 X 1 X 1/2</t>
  </si>
  <si>
    <t>FGG TEE 1-1/4 x 1 x 1/2</t>
  </si>
  <si>
    <t>FGG TE 1-1/4 x 1 x 1/2</t>
  </si>
  <si>
    <t>FGG TEE 1-1/4 x 1 x 3/4</t>
  </si>
  <si>
    <t>FGG TE 1-1/4 x 1 x 3/4</t>
  </si>
  <si>
    <t>FGG TEE 1-1/4 x 1 x 1</t>
  </si>
  <si>
    <t>FGG TE 1-1/4 x 1 x 1</t>
  </si>
  <si>
    <t>FGG TEE 1-1/4 x 1 x 1-1/4</t>
  </si>
  <si>
    <t>FGG TE 1-1/4 x 1 x 1-1/4</t>
  </si>
  <si>
    <t>FGG TEE 1-1/4 x 1-1/4 x 1/2</t>
  </si>
  <si>
    <t>FGG TE 1-1/4 x 1-1/4 x 1/2</t>
  </si>
  <si>
    <t>FGG TEE 1-1/4 x 1-1/4 x 3/4</t>
  </si>
  <si>
    <t>FGG T 1-1/4 x 1-1/4 x 3/4</t>
  </si>
  <si>
    <t>FGG TEE 1-1/4 x 1-1/4 x 1</t>
  </si>
  <si>
    <t>FGG TE 1-1/4 x 1-1/4 x 1</t>
  </si>
  <si>
    <t>FGG TEE 1-1/4 x 1-1/4 x 1-1/2</t>
  </si>
  <si>
    <t>FGG TE 1-1/4 x 1-1/4 x 1-1/2</t>
  </si>
  <si>
    <t>FGG TEE 1-1/2 x 1 x 1</t>
  </si>
  <si>
    <t>FGG TE 1-1/2 x 1 x 1</t>
  </si>
  <si>
    <t>FGG TEE 1-1/2 x 1-1/2 x 1/2</t>
  </si>
  <si>
    <t>FGG TE 1-1/2 x 1-1/2 x 1/2</t>
  </si>
  <si>
    <t>FGG TEE 1-1/2 x 1-1/2 x 3/4</t>
  </si>
  <si>
    <t>FGG TE 1-1/2 x 1-1/2 x 3/4</t>
  </si>
  <si>
    <t>FGG TEE 1-1/2 x 1-1/2 x 1</t>
  </si>
  <si>
    <t>FGG TE 1-1/2 x 1-1/2 x 1</t>
  </si>
  <si>
    <t>FGG TEE 2 x 2 x 1/2</t>
  </si>
  <si>
    <t>FGG TE  2 x 2 x 1/2</t>
  </si>
  <si>
    <t>FGG TEE 2 x 2 x 3/4</t>
  </si>
  <si>
    <t>FGG TE  2 x 2 x 3/4</t>
  </si>
  <si>
    <t>FGG TEE 2 x 2 x 1</t>
  </si>
  <si>
    <t>FGG TE 2 x 2 x 1</t>
  </si>
  <si>
    <t>FGG TEE 2 x 2 x 1-1/2</t>
  </si>
  <si>
    <t>FGG TE 2 x 2 x 1-1/2</t>
  </si>
  <si>
    <t>FGG BUSHING 1-1/2 x 1/2</t>
  </si>
  <si>
    <t>FGG REDUIT 1-1/2 x 1/2</t>
  </si>
  <si>
    <t>FGG BUSHING 2 x 1/2</t>
  </si>
  <si>
    <t>FGG REDUIT 2 x 1/2</t>
  </si>
  <si>
    <t>FGG BUSHING 2 X 3/4</t>
  </si>
  <si>
    <t>FGG REDUIT  2 X 3/4</t>
  </si>
  <si>
    <t>FGG BUSHING 1/2 IPS x 1/2 CTS</t>
  </si>
  <si>
    <t>FGG REDUIT 1/2 IPS x 1/2 CTS</t>
  </si>
  <si>
    <t>FGG BUSHING 3/4 IPS x 3/4 CTS</t>
  </si>
  <si>
    <t>FGG REDUIT 3/4 IPS x 3/4 CTS</t>
  </si>
  <si>
    <t>FGG BUSHING 2 IPS X 2 CTS</t>
  </si>
  <si>
    <t>FGG REDUIT 2 IPS X 2 CTS</t>
  </si>
  <si>
    <t>FGG BUSH 1-1/4 IPS x 1-1/4 CTS</t>
  </si>
  <si>
    <t>FGG REDU 1-1/4 IPS x 1-1/4 CTS</t>
  </si>
  <si>
    <t>FGG CPVC UNION 1</t>
  </si>
  <si>
    <t>FGG 90 ELBOW STREET 1</t>
  </si>
  <si>
    <t>FGG 90 COUDE MALE 1</t>
  </si>
  <si>
    <t>FGG 45 ELBOW STREET 1</t>
  </si>
  <si>
    <t>FGG 45 COUDE MALE 1</t>
  </si>
  <si>
    <t>Crate</t>
  </si>
  <si>
    <t>New Price List</t>
  </si>
  <si>
    <t>FGG PIPE 1/2 x 10'(500'BAG)</t>
  </si>
  <si>
    <t>FGG TUYAU 1/2 x 10'(500'SAC)</t>
  </si>
  <si>
    <t>FGG PIPE 1/2 x 20'(1000'BAG)</t>
  </si>
  <si>
    <t>FGG TUYAU 1/2 x 20'(1000'SAC)</t>
  </si>
  <si>
    <t>FGG PIPE 3/4 x 10' (250'/BAG)</t>
  </si>
  <si>
    <t>FGG TUYAU 3/4 x 10'(250'/SAC)</t>
  </si>
  <si>
    <t>FGG PIPE 3/4 x 20' (500'BAG)</t>
  </si>
  <si>
    <t>FGG TUYAU 3/4 x 20' (500'SAC)</t>
  </si>
  <si>
    <t>FGG PIPE 1 x 10' (280'BAG)</t>
  </si>
  <si>
    <t>FGG TUYAU 1 x 10' (280'SAC)</t>
  </si>
  <si>
    <t>FGG PIPE 1 x 20' (280' BAG)</t>
  </si>
  <si>
    <t>FGG TUYAU 1 x 20' (280'SAC)</t>
  </si>
  <si>
    <t>FGG PIPE 1-1/4 x 10'(180'BAG)</t>
  </si>
  <si>
    <t>FGG TUYAU 1-1/4 x 10'(180'SAC)</t>
  </si>
  <si>
    <t>FGG PIPE 1-1/4 x 20'(200'BAG)</t>
  </si>
  <si>
    <t>FGG TUYAU 1-1/4 x 20'(200'SAC)</t>
  </si>
  <si>
    <t>FGG PIPE 1-1/2 x 10'(150'BAG)</t>
  </si>
  <si>
    <t>FGG TUYAU 1-1/2 x 10'(150'SAC)</t>
  </si>
  <si>
    <t>FGG PIPE 1-1/2 x 20'(160'BAG)</t>
  </si>
  <si>
    <t>FGG TUYAU 1-1/2 x 20'(160'SAC)</t>
  </si>
  <si>
    <t>FGG PIPE 2 x 10'(80'BAG)</t>
  </si>
  <si>
    <t>FGG TUYAU 2 x 10'(80'SAC)</t>
  </si>
  <si>
    <t>FGG PIPE 2 x 20' (100'BAG)</t>
  </si>
  <si>
    <t>FGG TUYAU 2 x 20' (100'SAC)</t>
  </si>
  <si>
    <t>per 100 Ft</t>
  </si>
  <si>
    <t>Std</t>
  </si>
  <si>
    <t>Standard Pack quantities shown on this list are for reference purposes only</t>
  </si>
  <si>
    <t>FGG TRANSITION ADAPTER 1/2</t>
  </si>
  <si>
    <t>FGG RACCORDS DE TRANSITION 1/2</t>
  </si>
  <si>
    <t>FGG TRANSITION ADAPTER 3/4</t>
  </si>
  <si>
    <t>FGG RACCORDS DE TRANSITION 3/4</t>
  </si>
  <si>
    <t>FGG ADPT HUB X MPT BRASS 1</t>
  </si>
  <si>
    <t>FGG ADPT HUB X MPT LAITON 1</t>
  </si>
  <si>
    <t>FGG ADPT HUB X MPT BRASS 1-1/4</t>
  </si>
  <si>
    <t>FGG ADPT HUB X MPT LAIT 1-1/4</t>
  </si>
  <si>
    <t>FGG ADPT HUB X FPT BRASS 1</t>
  </si>
  <si>
    <t>FGG ADPT HUB X FPT LAITON 1</t>
  </si>
  <si>
    <t>FGG ADPT HUB X FPT BRASS 1-1/4</t>
  </si>
  <si>
    <t>FGG ADPT HUB X FPT LAIT 1-1/4</t>
  </si>
  <si>
    <t>FGG ADPT HUB X FPT BRASS 1-1/2</t>
  </si>
  <si>
    <t>FGG ADPT HUB X FPT LAIT 1-1/2</t>
  </si>
  <si>
    <t>FGG ADPT HUB X FPT BRASS 2</t>
  </si>
  <si>
    <t>FGG ADPT HUB X FPT LAITON 2</t>
  </si>
  <si>
    <t>FGG ADPT CPVC X PEX BARB 1/2</t>
  </si>
  <si>
    <t>FGG ADPT CVPC X PEX BARB 3/4</t>
  </si>
  <si>
    <t>FGG ADPT CPVC X PEX BARB 3/4</t>
  </si>
  <si>
    <t>CPVC H-COPPER SWEAT 1/2 (NL)</t>
  </si>
  <si>
    <t>CPVC F-CUIVRE SOUDE 1/2 (SP)</t>
  </si>
  <si>
    <t>CPVC H-BRASS SWEAT 3/4 (NL)</t>
  </si>
  <si>
    <t>CPVC F-LATION SOUDE 3/4 (SP)</t>
  </si>
  <si>
    <t>CPVC LINE STOP HH 1/2</t>
  </si>
  <si>
    <t>CPVC ROB ARRET FF 1/2</t>
  </si>
  <si>
    <t>FGG ADPT HUB X MPT BRASS 1/2</t>
  </si>
  <si>
    <t>FGG ADPT HUB X MPT LAITON 1/2</t>
  </si>
  <si>
    <t>FGG ADPT HUB X MPT BRASS 3/4</t>
  </si>
  <si>
    <t>FGG ADPT HUB X MPT LAITON 3/4</t>
  </si>
  <si>
    <t>CPVC STOP/WASTE HH 1/2</t>
  </si>
  <si>
    <t>CPVC ROB/VID FF 1/2</t>
  </si>
  <si>
    <t>CPVC LINE STOP HH 3/4</t>
  </si>
  <si>
    <t>CPVC ROB ARRET FF 3/4</t>
  </si>
  <si>
    <t>CPVC BOILER DRAIN FPT 1/2</t>
  </si>
  <si>
    <t>CPVC ROB/VIDANGE FPT 1/2</t>
  </si>
  <si>
    <t>CPVC STOP/WASTE HH 3/4</t>
  </si>
  <si>
    <t>CPVC ROB/VID FF 3/4</t>
  </si>
  <si>
    <t>FGG ADPT HUB X FPT BRASS 1/2</t>
  </si>
  <si>
    <t>FGG ADPT HUB X FPT LAITON 1/2</t>
  </si>
  <si>
    <t>FGG ADPT HUB X FPT BRASS 3/4</t>
  </si>
  <si>
    <t>FGG ADPT HUB X FPT LAITON 3/4</t>
  </si>
  <si>
    <t>CPVC BOILER DRAIN 1/2</t>
  </si>
  <si>
    <t>CPVC ROB/VIDANGE 1/2</t>
  </si>
  <si>
    <t>FGG DROP EAR 90 FPT BRASS 1/2</t>
  </si>
  <si>
    <t>FGG COUDE OREIL 90 FPT 1/2 LAI</t>
  </si>
  <si>
    <t>FGG DROP EAR 90 FPT BRASS 3/4</t>
  </si>
  <si>
    <t>FGG COUDE OREIL 90 FPT 3/4 LAI</t>
  </si>
  <si>
    <t>CPVC NL STOP AG 1/2X3/8 (1/4T)</t>
  </si>
  <si>
    <t>ARRET CHR AG CPVC 1/2X3/8 (SP)</t>
  </si>
  <si>
    <t>CPVC NL STOP ST 1/2X3/8 (1/4T)</t>
  </si>
  <si>
    <t>ARRET CHR CPVC 1/2X3/8 (SP)</t>
  </si>
  <si>
    <t>NLD/DZR BR ADPT 1-1/2 MPTxCPV</t>
  </si>
  <si>
    <t>SPB/DZR LT ADPT 1-1/2 MPTXCPVC</t>
  </si>
  <si>
    <t>062852524042</t>
  </si>
  <si>
    <t>NLD/DZR BR ADPT 2" MPTxCPVC</t>
  </si>
  <si>
    <t>SPB/DZR LT ADPT 2 MPTxCPVC</t>
  </si>
  <si>
    <t>062852524059</t>
  </si>
  <si>
    <t>CPVC-C0424R</t>
  </si>
  <si>
    <r>
      <rPr>
        <sz val="12"/>
        <color theme="3" tint="-0.249977111117893"/>
        <rFont val="Tondo Trial"/>
        <family val="2"/>
      </rPr>
      <t>List Price:</t>
    </r>
    <r>
      <rPr>
        <b/>
        <sz val="14"/>
        <color theme="3" tint="-0.249977111117893"/>
        <rFont val="Tondo Trial"/>
        <family val="2"/>
      </rPr>
      <t xml:space="preserve"> </t>
    </r>
    <r>
      <rPr>
        <b/>
        <sz val="16"/>
        <color theme="3" tint="-0.249977111117893"/>
        <rFont val="Tondo Trial"/>
        <family val="2"/>
      </rPr>
      <t xml:space="preserve"> CPVC-C0325</t>
    </r>
  </si>
  <si>
    <t>CPVC-C0325</t>
  </si>
  <si>
    <t>Supercedes / Remplace: CPVC-C0424R</t>
  </si>
  <si>
    <r>
      <t>Effective Date: March</t>
    </r>
    <r>
      <rPr>
        <b/>
        <sz val="12"/>
        <color theme="3" tint="-0.249977111117893"/>
        <rFont val="Tondo Trial"/>
        <family val="2"/>
      </rPr>
      <t xml:space="preserve"> 10, 2025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</si>
</sst>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ondo T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ondo Trial"/>
      <family val="2"/>
    </font>
    <font>
      <b/>
      <sz val="18"/>
      <color theme="8" tint="-0.249977111117893"/>
      <name val="Tondo Trial"/>
      <family val="2"/>
    </font>
    <font>
      <b/>
      <sz val="14"/>
      <color theme="8" tint="-0.249977111117893"/>
      <name val="Tondo Trial"/>
      <family val="2"/>
    </font>
    <font>
      <b/>
      <sz val="14"/>
      <color theme="3" tint="-0.249977111117893"/>
      <name val="Tondo Trial"/>
      <family val="2"/>
    </font>
    <font>
      <b/>
      <sz val="12"/>
      <color theme="3" tint="-0.249977111117893"/>
      <name val="Tondo Trial"/>
      <family val="2"/>
    </font>
    <font>
      <sz val="11"/>
      <color theme="8" tint="-0.249977111117893"/>
      <name val="Tondo Trial"/>
      <family val="2"/>
    </font>
    <font>
      <sz val="10"/>
      <color theme="8" tint="-0.249977111117893"/>
      <name val="Tondo Trial"/>
      <family val="2"/>
    </font>
    <font>
      <sz val="11"/>
      <color theme="3" tint="-0.249977111117893"/>
      <name val="Tondo Trial"/>
      <family val="2"/>
    </font>
    <font>
      <b/>
      <sz val="10"/>
      <color rgb="FFFF0000"/>
      <name val="Tondo Trial"/>
      <family val="2"/>
    </font>
    <font>
      <sz val="28"/>
      <color theme="8" tint="-0.249977111117893"/>
      <name val="Tondo Trial"/>
      <family val="2"/>
    </font>
    <font>
      <sz val="28"/>
      <color rgb="FFFF0000"/>
      <name val="Tondo Trial"/>
      <family val="2"/>
    </font>
    <font>
      <sz val="12"/>
      <color theme="3" tint="-0.249977111117893"/>
      <name val="Tondo Trial"/>
      <family val="2"/>
    </font>
    <font>
      <b/>
      <sz val="16"/>
      <color theme="3" tint="-0.249977111117893"/>
      <name val="Tondo Trial"/>
      <family val="2"/>
    </font>
    <font>
      <b/>
      <sz val="11"/>
      <color theme="3" tint="-0.249977111117893"/>
      <name val="Tondo Trial"/>
      <family val="2"/>
    </font>
    <font>
      <b/>
      <sz val="10"/>
      <color theme="1"/>
      <name val="Tondo Trial"/>
      <family val="2"/>
    </font>
    <font>
      <sz val="11"/>
      <color rgb="FF002060"/>
      <name val="Tondo Trial"/>
      <family val="2"/>
    </font>
    <font>
      <b/>
      <sz val="10"/>
      <color theme="0"/>
      <name val="Tondo Trial"/>
      <family val="2"/>
    </font>
    <font>
      <b/>
      <u/>
      <sz val="10"/>
      <color theme="0"/>
      <name val="Tondo Trial"/>
      <family val="2"/>
    </font>
    <font>
      <b/>
      <sz val="16"/>
      <color rgb="FF353750"/>
      <name val="FS Kim Black"/>
      <family val="5"/>
    </font>
    <font>
      <b/>
      <sz val="22"/>
      <color rgb="FF353750"/>
      <name val="FS Kim Black"/>
      <family val="5"/>
    </font>
    <font>
      <b/>
      <sz val="9"/>
      <color theme="1"/>
      <name val="Tondo Trial"/>
      <family val="2"/>
    </font>
    <font>
      <b/>
      <sz val="10"/>
      <color rgb="FF353750"/>
      <name val="FS Kim Black"/>
      <family val="5"/>
    </font>
    <font>
      <sz val="8"/>
      <color rgb="FFFF0000"/>
      <name val="Tondo Trial"/>
      <family val="2"/>
    </font>
    <font>
      <b/>
      <sz val="8"/>
      <color rgb="FFFF0000"/>
      <name val="Tondo Trial"/>
      <family val="2"/>
    </font>
    <font>
      <b/>
      <u/>
      <sz val="11"/>
      <color rgb="FFFF0000"/>
      <name val="Tondo Trial"/>
      <family val="2"/>
    </font>
    <font>
      <b/>
      <sz val="9"/>
      <color theme="0"/>
      <name val="Tondo Trial"/>
      <family val="2"/>
    </font>
    <font>
      <sz val="8"/>
      <color theme="1"/>
      <name val="Tondo T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3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/>
    </xf>
    <xf numFmtId="2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44" fontId="12" fillId="0" borderId="0" xfId="1" applyFont="1" applyAlignment="1">
      <alignment horizontal="centerContinuous" vertical="center"/>
    </xf>
    <xf numFmtId="3" fontId="11" fillId="0" borderId="0" xfId="0" applyNumberFormat="1" applyFont="1" applyAlignment="1">
      <alignment horizontal="centerContinuous" vertical="center"/>
    </xf>
    <xf numFmtId="165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/>
    </xf>
    <xf numFmtId="166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7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168" fontId="2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167" fontId="22" fillId="3" borderId="2" xfId="0" applyNumberFormat="1" applyFont="1" applyFill="1" applyBorder="1" applyAlignment="1">
      <alignment horizontal="center" vertical="center"/>
    </xf>
    <xf numFmtId="168" fontId="22" fillId="3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67" fontId="22" fillId="3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169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5" fontId="22" fillId="3" borderId="3" xfId="0" applyNumberFormat="1" applyFont="1" applyFill="1" applyBorder="1" applyAlignment="1">
      <alignment horizontal="centerContinuous" vertical="center"/>
    </xf>
    <xf numFmtId="2" fontId="22" fillId="3" borderId="3" xfId="0" applyNumberFormat="1" applyFont="1" applyFill="1" applyBorder="1" applyAlignment="1">
      <alignment horizontal="centerContinuous" vertical="center"/>
    </xf>
    <xf numFmtId="165" fontId="22" fillId="3" borderId="12" xfId="0" applyNumberFormat="1" applyFont="1" applyFill="1" applyBorder="1" applyAlignment="1">
      <alignment horizontal="centerContinuous" vertical="center"/>
    </xf>
    <xf numFmtId="0" fontId="22" fillId="3" borderId="13" xfId="0" applyFont="1" applyFill="1" applyBorder="1" applyAlignment="1">
      <alignment horizontal="center" vertical="center"/>
    </xf>
    <xf numFmtId="169" fontId="1" fillId="0" borderId="16" xfId="0" applyNumberFormat="1" applyFont="1" applyBorder="1" applyAlignment="1">
      <alignment vertical="center"/>
    </xf>
    <xf numFmtId="169" fontId="1" fillId="0" borderId="17" xfId="0" applyNumberFormat="1" applyFont="1" applyBorder="1" applyAlignment="1">
      <alignment vertical="center"/>
    </xf>
    <xf numFmtId="2" fontId="22" fillId="3" borderId="2" xfId="0" applyNumberFormat="1" applyFont="1" applyFill="1" applyBorder="1" applyAlignment="1">
      <alignment horizontal="centerContinuous" vertical="center"/>
    </xf>
    <xf numFmtId="2" fontId="22" fillId="3" borderId="4" xfId="0" applyNumberFormat="1" applyFont="1" applyFill="1" applyBorder="1" applyAlignment="1">
      <alignment horizontal="centerContinuous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5" fontId="22" fillId="3" borderId="18" xfId="0" applyNumberFormat="1" applyFont="1" applyFill="1" applyBorder="1" applyAlignment="1">
      <alignment horizontal="centerContinuous" vertical="center"/>
    </xf>
    <xf numFmtId="0" fontId="22" fillId="3" borderId="19" xfId="0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/>
    </xf>
    <xf numFmtId="3" fontId="23" fillId="3" borderId="5" xfId="0" applyNumberFormat="1" applyFont="1" applyFill="1" applyBorder="1" applyAlignment="1">
      <alignment horizontal="center" vertical="center"/>
    </xf>
    <xf numFmtId="3" fontId="23" fillId="3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169" fontId="2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2" fillId="3" borderId="21" xfId="0" applyNumberFormat="1" applyFont="1" applyFill="1" applyBorder="1" applyAlignment="1">
      <alignment horizontal="center" vertical="center"/>
    </xf>
    <xf numFmtId="3" fontId="23" fillId="3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9" fontId="22" fillId="3" borderId="16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9" xfId="0" applyNumberFormat="1" applyFont="1" applyBorder="1" applyAlignment="1" applyProtection="1">
      <alignment horizontal="center" vertical="center"/>
      <protection locked="0"/>
    </xf>
    <xf numFmtId="7" fontId="1" fillId="0" borderId="11" xfId="0" applyNumberFormat="1" applyFont="1" applyBorder="1" applyAlignment="1">
      <alignment vertical="center"/>
    </xf>
    <xf numFmtId="165" fontId="1" fillId="0" borderId="20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9" fontId="31" fillId="3" borderId="15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22" fillId="3" borderId="12" xfId="0" applyNumberFormat="1" applyFont="1" applyFill="1" applyBorder="1" applyAlignment="1">
      <alignment horizontal="center" vertical="center"/>
    </xf>
    <xf numFmtId="168" fontId="23" fillId="3" borderId="13" xfId="0" applyNumberFormat="1" applyFont="1" applyFill="1" applyBorder="1" applyAlignment="1" applyProtection="1">
      <alignment horizontal="center" vertical="center"/>
      <protection locked="0"/>
    </xf>
    <xf numFmtId="168" fontId="1" fillId="0" borderId="13" xfId="0" applyNumberFormat="1" applyFont="1" applyBorder="1" applyAlignment="1" applyProtection="1">
      <alignment horizontal="center" vertical="center"/>
      <protection locked="0"/>
    </xf>
    <xf numFmtId="168" fontId="1" fillId="0" borderId="13" xfId="0" quotePrefix="1" applyNumberFormat="1" applyFont="1" applyBorder="1" applyAlignment="1" applyProtection="1">
      <alignment horizontal="center" vertical="center"/>
      <protection locked="0"/>
    </xf>
    <xf numFmtId="168" fontId="1" fillId="0" borderId="14" xfId="0" applyNumberFormat="1" applyFont="1" applyBorder="1" applyAlignment="1" applyProtection="1">
      <alignment horizontal="center" vertical="center"/>
      <protection locked="0"/>
    </xf>
    <xf numFmtId="169" fontId="32" fillId="0" borderId="0" xfId="0" applyNumberFormat="1" applyFont="1" applyAlignment="1">
      <alignment vertical="center"/>
    </xf>
    <xf numFmtId="7" fontId="1" fillId="0" borderId="24" xfId="0" applyNumberFormat="1" applyFont="1" applyBorder="1" applyAlignment="1">
      <alignment vertical="center"/>
    </xf>
    <xf numFmtId="164" fontId="6" fillId="2" borderId="25" xfId="0" applyNumberFormat="1" applyFont="1" applyFill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7" fontId="1" fillId="0" borderId="0" xfId="0" applyNumberFormat="1" applyFont="1" applyAlignment="1">
      <alignment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1730075</xdr:colOff>
      <xdr:row>5</xdr:row>
      <xdr:rowOff>131406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9250" cy="132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8"/>
  <sheetViews>
    <sheetView showGridLines="0" tabSelected="1" zoomScale="106" zoomScaleNormal="106" workbookViewId="0">
      <pane xSplit="3" ySplit="12" topLeftCell="D13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5" zeroHeight="1" x14ac:dyDescent="0.25"/>
  <cols>
    <col min="1" max="1" width="7.85546875" style="3" bestFit="1" customWidth="1"/>
    <col min="2" max="2" width="9.5703125" style="28" customWidth="1"/>
    <col min="3" max="3" width="41.140625" style="3" bestFit="1" customWidth="1"/>
    <col min="4" max="4" width="40.28515625" style="3" bestFit="1" customWidth="1"/>
    <col min="5" max="5" width="18.140625" style="95" bestFit="1" customWidth="1"/>
    <col min="6" max="6" width="8.28515625" style="3" bestFit="1" customWidth="1"/>
    <col min="7" max="7" width="8.140625" style="3" customWidth="1"/>
    <col min="8" max="8" width="9.7109375" style="3" bestFit="1" customWidth="1"/>
    <col min="9" max="9" width="11" style="3" bestFit="1" customWidth="1"/>
    <col min="10" max="10" width="8.5703125" style="3" bestFit="1" customWidth="1"/>
    <col min="11" max="12" width="5.85546875" style="3" customWidth="1"/>
    <col min="13" max="13" width="11.7109375" style="3" customWidth="1"/>
    <col min="14" max="14" width="8.5703125" style="3" bestFit="1" customWidth="1"/>
    <col min="15" max="15" width="8.5703125" style="31" bestFit="1" customWidth="1"/>
    <col min="16" max="16" width="8.5703125" style="3" bestFit="1" customWidth="1"/>
    <col min="17" max="17" width="16.85546875" style="47" customWidth="1"/>
    <col min="18" max="18" width="10" style="3" hidden="1"/>
    <col min="19" max="19" width="8.7109375" style="3" hidden="1"/>
    <col min="20" max="20" width="19.140625" style="3" hidden="1"/>
    <col min="21" max="21" width="8.7109375" style="3" hidden="1"/>
    <col min="22" max="22" width="11.28515625" style="3" hidden="1"/>
    <col min="23" max="16384" width="8.7109375" style="3" hidden="1"/>
  </cols>
  <sheetData>
    <row r="1" spans="1:21" ht="28.5" x14ac:dyDescent="0.25">
      <c r="B1" s="1"/>
      <c r="C1" s="1"/>
      <c r="D1" s="1"/>
      <c r="E1" s="92" t="s">
        <v>0</v>
      </c>
      <c r="F1" s="1"/>
      <c r="G1" s="1"/>
      <c r="H1" s="1"/>
      <c r="I1" s="1"/>
      <c r="J1" s="1"/>
      <c r="K1" s="1"/>
      <c r="L1" s="1"/>
      <c r="M1" s="1"/>
      <c r="N1" s="1"/>
      <c r="O1" s="2"/>
      <c r="P1" s="1"/>
    </row>
    <row r="2" spans="1:21" ht="21" x14ac:dyDescent="0.3">
      <c r="B2" s="4"/>
      <c r="C2" s="4"/>
      <c r="D2" s="4"/>
      <c r="E2" s="93" t="s">
        <v>14</v>
      </c>
      <c r="F2" s="5"/>
      <c r="G2" s="5"/>
      <c r="H2" s="6"/>
      <c r="I2" s="6"/>
      <c r="J2" s="7"/>
      <c r="K2" s="7"/>
      <c r="L2" s="8"/>
      <c r="M2" s="25" t="s">
        <v>322</v>
      </c>
      <c r="O2" s="25"/>
      <c r="P2" s="26"/>
      <c r="U2" s="9"/>
    </row>
    <row r="3" spans="1:21" ht="15" customHeight="1" x14ac:dyDescent="0.25">
      <c r="B3" s="10"/>
      <c r="C3" s="10"/>
      <c r="D3" s="11"/>
      <c r="E3" s="94" t="s">
        <v>15</v>
      </c>
      <c r="F3" s="12"/>
      <c r="G3" s="12"/>
      <c r="H3" s="10"/>
      <c r="I3" s="13"/>
      <c r="J3" s="14"/>
      <c r="K3" s="14"/>
      <c r="L3" s="15"/>
      <c r="M3" s="29" t="s">
        <v>325</v>
      </c>
      <c r="O3" s="25"/>
      <c r="P3" s="26"/>
      <c r="U3" s="16"/>
    </row>
    <row r="4" spans="1:21" ht="15" customHeight="1" x14ac:dyDescent="0.25">
      <c r="A4" s="17"/>
      <c r="B4" s="17"/>
      <c r="C4" s="18"/>
      <c r="D4" s="19"/>
      <c r="E4" s="94" t="s">
        <v>16</v>
      </c>
      <c r="F4" s="20"/>
      <c r="G4" s="20"/>
      <c r="H4" s="21"/>
      <c r="I4" s="22"/>
      <c r="J4" s="23"/>
      <c r="K4" s="23"/>
      <c r="L4" s="24"/>
      <c r="M4" s="29" t="s">
        <v>324</v>
      </c>
      <c r="O4" s="29"/>
      <c r="U4" s="27"/>
    </row>
    <row r="5" spans="1:21" ht="15" customHeight="1" x14ac:dyDescent="0.25">
      <c r="A5" s="28"/>
      <c r="C5" s="18"/>
      <c r="E5" s="94" t="s">
        <v>17</v>
      </c>
      <c r="O5" s="29"/>
    </row>
    <row r="6" spans="1:21" ht="15" customHeight="1" x14ac:dyDescent="0.25">
      <c r="A6" s="28"/>
      <c r="C6" s="18"/>
      <c r="O6" s="26"/>
      <c r="Q6" s="72"/>
      <c r="T6" s="28"/>
    </row>
    <row r="7" spans="1:21" ht="10.5" customHeight="1" x14ac:dyDescent="0.25">
      <c r="A7" s="28"/>
      <c r="C7" s="74" t="s">
        <v>18</v>
      </c>
      <c r="F7" s="74" t="s">
        <v>19</v>
      </c>
      <c r="G7" s="74"/>
      <c r="O7" s="26"/>
      <c r="Q7" s="72"/>
      <c r="T7" s="28"/>
    </row>
    <row r="8" spans="1:21" ht="10.5" customHeight="1" x14ac:dyDescent="0.25">
      <c r="A8" s="28"/>
      <c r="C8" s="73" t="s">
        <v>20</v>
      </c>
      <c r="F8" s="73" t="s">
        <v>22</v>
      </c>
      <c r="G8" s="73"/>
      <c r="O8" s="26"/>
      <c r="Q8" s="72"/>
      <c r="T8" s="28"/>
    </row>
    <row r="9" spans="1:21" ht="10.5" customHeight="1" x14ac:dyDescent="0.25">
      <c r="A9" s="28"/>
      <c r="C9" s="73" t="s">
        <v>21</v>
      </c>
      <c r="F9" s="73" t="s">
        <v>23</v>
      </c>
      <c r="G9" s="73"/>
      <c r="O9" s="26"/>
      <c r="Q9" s="72"/>
      <c r="T9" s="28"/>
    </row>
    <row r="10" spans="1:21" ht="10.5" customHeight="1" thickBot="1" x14ac:dyDescent="0.3">
      <c r="A10" s="28"/>
      <c r="C10" s="73" t="s">
        <v>263</v>
      </c>
      <c r="F10" s="73" t="s">
        <v>24</v>
      </c>
      <c r="G10" s="73"/>
      <c r="O10" s="26"/>
      <c r="Q10" s="72"/>
      <c r="T10" s="91">
        <v>0.05</v>
      </c>
    </row>
    <row r="11" spans="1:21" s="30" customFormat="1" ht="13.5" x14ac:dyDescent="0.25">
      <c r="A11" s="40"/>
      <c r="B11" s="41"/>
      <c r="C11" s="42"/>
      <c r="D11" s="42"/>
      <c r="E11" s="96"/>
      <c r="F11" s="66" t="s">
        <v>262</v>
      </c>
      <c r="G11" s="75" t="s">
        <v>1</v>
      </c>
      <c r="H11" s="67" t="s">
        <v>235</v>
      </c>
      <c r="I11" s="64" t="s">
        <v>3</v>
      </c>
      <c r="J11" s="52"/>
      <c r="K11" s="52"/>
      <c r="L11" s="54"/>
      <c r="M11" s="58" t="s">
        <v>1</v>
      </c>
      <c r="N11" s="53"/>
      <c r="O11" s="53"/>
      <c r="P11" s="59"/>
      <c r="Q11" s="90" t="s">
        <v>236</v>
      </c>
      <c r="T11" s="50" t="s">
        <v>12</v>
      </c>
    </row>
    <row r="12" spans="1:21" ht="15.75" thickBot="1" x14ac:dyDescent="0.3">
      <c r="A12" s="43" t="s">
        <v>13</v>
      </c>
      <c r="B12" s="32" t="s">
        <v>4</v>
      </c>
      <c r="C12" s="35" t="s">
        <v>5</v>
      </c>
      <c r="D12" s="35" t="s">
        <v>6</v>
      </c>
      <c r="E12" s="97" t="s">
        <v>7</v>
      </c>
      <c r="F12" s="68" t="s">
        <v>25</v>
      </c>
      <c r="G12" s="76" t="s">
        <v>2</v>
      </c>
      <c r="H12" s="69" t="s">
        <v>2</v>
      </c>
      <c r="I12" s="65" t="s">
        <v>8</v>
      </c>
      <c r="J12" s="33" t="s">
        <v>9</v>
      </c>
      <c r="K12" s="33" t="s">
        <v>10</v>
      </c>
      <c r="L12" s="55" t="s">
        <v>11</v>
      </c>
      <c r="M12" s="60" t="s">
        <v>8</v>
      </c>
      <c r="N12" s="33" t="s">
        <v>9</v>
      </c>
      <c r="O12" s="34" t="s">
        <v>10</v>
      </c>
      <c r="P12" s="61" t="s">
        <v>11</v>
      </c>
      <c r="Q12" s="79" t="s">
        <v>323</v>
      </c>
      <c r="T12" s="103" t="s">
        <v>321</v>
      </c>
    </row>
    <row r="13" spans="1:21" ht="18" customHeight="1" x14ac:dyDescent="0.25">
      <c r="A13" s="48">
        <v>11</v>
      </c>
      <c r="B13" s="37">
        <v>520007</v>
      </c>
      <c r="C13" s="36" t="s">
        <v>26</v>
      </c>
      <c r="D13" s="36" t="s">
        <v>27</v>
      </c>
      <c r="E13" s="98">
        <v>62852520006</v>
      </c>
      <c r="F13" s="62">
        <v>25</v>
      </c>
      <c r="G13" s="77">
        <v>500</v>
      </c>
      <c r="H13" s="70">
        <v>36000</v>
      </c>
      <c r="I13" s="84">
        <v>1.4999999999999999E-2</v>
      </c>
      <c r="J13" s="38">
        <v>1.5</v>
      </c>
      <c r="K13" s="38">
        <v>1</v>
      </c>
      <c r="L13" s="80">
        <v>2</v>
      </c>
      <c r="M13" s="81">
        <v>7.75</v>
      </c>
      <c r="N13" s="38">
        <v>19.5</v>
      </c>
      <c r="O13" s="38">
        <v>7.75</v>
      </c>
      <c r="P13" s="82">
        <v>9.5</v>
      </c>
      <c r="Q13" s="56">
        <f>ROUND(T13/(1-$T$10),2)</f>
        <v>1.33</v>
      </c>
      <c r="T13" s="102">
        <v>1.26</v>
      </c>
    </row>
    <row r="14" spans="1:21" ht="15.95" customHeight="1" x14ac:dyDescent="0.25">
      <c r="A14" s="48">
        <v>11</v>
      </c>
      <c r="B14" s="37">
        <v>520015</v>
      </c>
      <c r="C14" s="36" t="s">
        <v>28</v>
      </c>
      <c r="D14" s="36" t="s">
        <v>29</v>
      </c>
      <c r="E14" s="98">
        <v>62852520013</v>
      </c>
      <c r="F14" s="62">
        <v>25</v>
      </c>
      <c r="G14" s="77">
        <v>250</v>
      </c>
      <c r="H14" s="70">
        <v>15000</v>
      </c>
      <c r="I14" s="84">
        <v>2.7E-2</v>
      </c>
      <c r="J14" s="38">
        <v>2</v>
      </c>
      <c r="K14" s="38">
        <v>1.25</v>
      </c>
      <c r="L14" s="80">
        <v>2.5</v>
      </c>
      <c r="M14" s="81">
        <v>7.06</v>
      </c>
      <c r="N14" s="38">
        <v>19.5</v>
      </c>
      <c r="O14" s="38">
        <v>7.75</v>
      </c>
      <c r="P14" s="82">
        <v>10.5</v>
      </c>
      <c r="Q14" s="56">
        <f t="shared" ref="Q14:Q77" si="0">ROUND(T14/(1-$T$10),2)</f>
        <v>2.62</v>
      </c>
      <c r="T14" s="85">
        <v>2.4900000000000002</v>
      </c>
    </row>
    <row r="15" spans="1:21" ht="15.95" customHeight="1" x14ac:dyDescent="0.25">
      <c r="A15" s="48">
        <v>11</v>
      </c>
      <c r="B15" s="37">
        <v>520023</v>
      </c>
      <c r="C15" s="36" t="s">
        <v>30</v>
      </c>
      <c r="D15" s="36" t="s">
        <v>31</v>
      </c>
      <c r="E15" s="98">
        <v>62852520020</v>
      </c>
      <c r="F15" s="62">
        <v>10</v>
      </c>
      <c r="G15" s="77">
        <v>100</v>
      </c>
      <c r="H15" s="70">
        <v>7200</v>
      </c>
      <c r="I15" s="84">
        <v>4.7E-2</v>
      </c>
      <c r="J15" s="38">
        <v>2.25</v>
      </c>
      <c r="K15" s="38">
        <v>1.5</v>
      </c>
      <c r="L15" s="80">
        <v>3</v>
      </c>
      <c r="M15" s="81">
        <v>4.95</v>
      </c>
      <c r="N15" s="38">
        <v>19.5</v>
      </c>
      <c r="O15" s="38">
        <v>7.75</v>
      </c>
      <c r="P15" s="82">
        <v>9.5</v>
      </c>
      <c r="Q15" s="56">
        <f t="shared" si="0"/>
        <v>7.37</v>
      </c>
      <c r="T15" s="85">
        <v>7</v>
      </c>
    </row>
    <row r="16" spans="1:21" ht="15.95" customHeight="1" x14ac:dyDescent="0.25">
      <c r="A16" s="48">
        <v>11</v>
      </c>
      <c r="B16" s="37">
        <v>520031</v>
      </c>
      <c r="C16" s="36" t="s">
        <v>32</v>
      </c>
      <c r="D16" s="36" t="s">
        <v>33</v>
      </c>
      <c r="E16" s="98">
        <v>62852520037</v>
      </c>
      <c r="F16" s="62">
        <v>10</v>
      </c>
      <c r="G16" s="77">
        <v>50</v>
      </c>
      <c r="H16" s="70">
        <v>3600</v>
      </c>
      <c r="I16" s="84">
        <v>8.3000000000000004E-2</v>
      </c>
      <c r="J16" s="38">
        <v>2.75</v>
      </c>
      <c r="K16" s="38">
        <v>1.75</v>
      </c>
      <c r="L16" s="80">
        <v>3.75</v>
      </c>
      <c r="M16" s="81">
        <v>4.4000000000000004</v>
      </c>
      <c r="N16" s="38">
        <v>19.5</v>
      </c>
      <c r="O16" s="38">
        <v>7.75</v>
      </c>
      <c r="P16" s="82">
        <v>9.5</v>
      </c>
      <c r="Q16" s="56">
        <f t="shared" si="0"/>
        <v>21.05</v>
      </c>
      <c r="T16" s="85">
        <v>20</v>
      </c>
    </row>
    <row r="17" spans="1:20" ht="15.95" customHeight="1" x14ac:dyDescent="0.25">
      <c r="A17" s="48">
        <v>11</v>
      </c>
      <c r="B17" s="37">
        <v>520049</v>
      </c>
      <c r="C17" s="36" t="s">
        <v>34</v>
      </c>
      <c r="D17" s="36" t="s">
        <v>35</v>
      </c>
      <c r="E17" s="98">
        <v>62852520044</v>
      </c>
      <c r="F17" s="62">
        <v>10</v>
      </c>
      <c r="G17" s="77">
        <v>50</v>
      </c>
      <c r="H17" s="70">
        <v>3000</v>
      </c>
      <c r="I17" s="84">
        <v>0.13500000000000001</v>
      </c>
      <c r="J17" s="38">
        <v>3</v>
      </c>
      <c r="K17" s="38">
        <v>2</v>
      </c>
      <c r="L17" s="80">
        <v>4.5</v>
      </c>
      <c r="M17" s="81">
        <v>7.2</v>
      </c>
      <c r="N17" s="38">
        <v>19.5</v>
      </c>
      <c r="O17" s="38">
        <v>15.5</v>
      </c>
      <c r="P17" s="82">
        <v>7.5</v>
      </c>
      <c r="Q17" s="56">
        <f t="shared" si="0"/>
        <v>27.32</v>
      </c>
      <c r="T17" s="85">
        <v>25.95</v>
      </c>
    </row>
    <row r="18" spans="1:20" ht="15.95" customHeight="1" x14ac:dyDescent="0.25">
      <c r="A18" s="48">
        <v>11</v>
      </c>
      <c r="B18" s="37">
        <v>520056</v>
      </c>
      <c r="C18" s="36" t="s">
        <v>36</v>
      </c>
      <c r="D18" s="36" t="s">
        <v>37</v>
      </c>
      <c r="E18" s="98">
        <v>62852520051</v>
      </c>
      <c r="F18" s="62">
        <v>5</v>
      </c>
      <c r="G18" s="77">
        <v>25</v>
      </c>
      <c r="H18" s="70">
        <v>900</v>
      </c>
      <c r="I18" s="84">
        <v>0.28899999999999998</v>
      </c>
      <c r="J18" s="38">
        <v>4</v>
      </c>
      <c r="K18" s="38">
        <v>2.5</v>
      </c>
      <c r="L18" s="80">
        <v>5.75</v>
      </c>
      <c r="M18" s="81">
        <v>7.71</v>
      </c>
      <c r="N18" s="38">
        <v>19.5</v>
      </c>
      <c r="O18" s="38">
        <v>15.5</v>
      </c>
      <c r="P18" s="82">
        <v>10</v>
      </c>
      <c r="Q18" s="56">
        <f t="shared" si="0"/>
        <v>37.69</v>
      </c>
      <c r="T18" s="85">
        <v>35.81</v>
      </c>
    </row>
    <row r="19" spans="1:20" ht="15.95" customHeight="1" x14ac:dyDescent="0.25">
      <c r="A19" s="48">
        <v>11</v>
      </c>
      <c r="B19" s="37">
        <v>520064</v>
      </c>
      <c r="C19" s="36" t="s">
        <v>38</v>
      </c>
      <c r="D19" s="36" t="s">
        <v>39</v>
      </c>
      <c r="E19" s="98">
        <v>62852520068</v>
      </c>
      <c r="F19" s="62">
        <v>25</v>
      </c>
      <c r="G19" s="77">
        <v>250</v>
      </c>
      <c r="H19" s="70">
        <v>18000</v>
      </c>
      <c r="I19" s="84">
        <v>2.5000000000000001E-2</v>
      </c>
      <c r="J19" s="38">
        <v>1.75</v>
      </c>
      <c r="K19" s="38">
        <v>1.25</v>
      </c>
      <c r="L19" s="80">
        <v>2.5</v>
      </c>
      <c r="M19" s="81">
        <v>6.5</v>
      </c>
      <c r="N19" s="38">
        <v>19.5</v>
      </c>
      <c r="O19" s="38">
        <v>7.75</v>
      </c>
      <c r="P19" s="82">
        <v>9.5</v>
      </c>
      <c r="Q19" s="56">
        <f t="shared" si="0"/>
        <v>3.27</v>
      </c>
      <c r="T19" s="85">
        <v>3.11</v>
      </c>
    </row>
    <row r="20" spans="1:20" ht="15.95" customHeight="1" x14ac:dyDescent="0.25">
      <c r="A20" s="48">
        <v>11</v>
      </c>
      <c r="B20" s="37">
        <v>520072</v>
      </c>
      <c r="C20" s="36" t="s">
        <v>40</v>
      </c>
      <c r="D20" s="36" t="s">
        <v>41</v>
      </c>
      <c r="E20" s="98">
        <v>62852520075</v>
      </c>
      <c r="F20" s="62">
        <v>25</v>
      </c>
      <c r="G20" s="77">
        <v>250</v>
      </c>
      <c r="H20" s="70">
        <v>15000</v>
      </c>
      <c r="I20" s="84">
        <v>2.5000000000000001E-2</v>
      </c>
      <c r="J20" s="38">
        <v>1.75</v>
      </c>
      <c r="K20" s="38">
        <v>1.25</v>
      </c>
      <c r="L20" s="80">
        <v>2.25</v>
      </c>
      <c r="M20" s="81">
        <v>6.56</v>
      </c>
      <c r="N20" s="38">
        <v>19.5</v>
      </c>
      <c r="O20" s="38">
        <v>7.75</v>
      </c>
      <c r="P20" s="82">
        <v>10.5</v>
      </c>
      <c r="Q20" s="56">
        <f t="shared" si="0"/>
        <v>4.0599999999999996</v>
      </c>
      <c r="T20" s="85">
        <v>3.86</v>
      </c>
    </row>
    <row r="21" spans="1:20" ht="15.95" customHeight="1" x14ac:dyDescent="0.25">
      <c r="A21" s="48">
        <v>11</v>
      </c>
      <c r="B21" s="37">
        <v>520098</v>
      </c>
      <c r="C21" s="36" t="s">
        <v>42</v>
      </c>
      <c r="D21" s="36" t="s">
        <v>43</v>
      </c>
      <c r="E21" s="98">
        <v>62852520099</v>
      </c>
      <c r="F21" s="62">
        <v>25</v>
      </c>
      <c r="G21" s="77">
        <v>250</v>
      </c>
      <c r="H21" s="70">
        <v>18000</v>
      </c>
      <c r="I21" s="84">
        <v>4.4999999999999998E-2</v>
      </c>
      <c r="J21" s="38">
        <v>2.5</v>
      </c>
      <c r="K21" s="38">
        <v>1.25</v>
      </c>
      <c r="L21" s="80">
        <v>2.25</v>
      </c>
      <c r="M21" s="81">
        <v>11.5</v>
      </c>
      <c r="N21" s="38">
        <v>19.5</v>
      </c>
      <c r="O21" s="38">
        <v>7.75</v>
      </c>
      <c r="P21" s="82">
        <v>9.5</v>
      </c>
      <c r="Q21" s="56">
        <f t="shared" si="0"/>
        <v>4.0599999999999996</v>
      </c>
      <c r="T21" s="85">
        <v>3.86</v>
      </c>
    </row>
    <row r="22" spans="1:20" ht="15.95" customHeight="1" x14ac:dyDescent="0.25">
      <c r="A22" s="48">
        <v>11</v>
      </c>
      <c r="B22" s="37">
        <v>520106</v>
      </c>
      <c r="C22" s="36" t="s">
        <v>44</v>
      </c>
      <c r="D22" s="36" t="s">
        <v>45</v>
      </c>
      <c r="E22" s="98">
        <v>62852520105</v>
      </c>
      <c r="F22" s="62">
        <v>1</v>
      </c>
      <c r="G22" s="77">
        <v>25</v>
      </c>
      <c r="H22" s="70">
        <v>7200</v>
      </c>
      <c r="I22" s="84">
        <v>4.4999999999999998E-2</v>
      </c>
      <c r="J22" s="38">
        <v>2</v>
      </c>
      <c r="K22" s="38">
        <v>1.5</v>
      </c>
      <c r="L22" s="80">
        <v>3</v>
      </c>
      <c r="M22" s="81">
        <v>1.25</v>
      </c>
      <c r="N22" s="38">
        <v>9.75</v>
      </c>
      <c r="O22" s="38">
        <v>7.75</v>
      </c>
      <c r="P22" s="82">
        <v>5</v>
      </c>
      <c r="Q22" s="56">
        <f t="shared" si="0"/>
        <v>9.23</v>
      </c>
      <c r="T22" s="85">
        <v>8.77</v>
      </c>
    </row>
    <row r="23" spans="1:20" ht="15.95" customHeight="1" x14ac:dyDescent="0.25">
      <c r="A23" s="48">
        <v>11</v>
      </c>
      <c r="B23" s="37">
        <v>520114</v>
      </c>
      <c r="C23" s="36" t="s">
        <v>46</v>
      </c>
      <c r="D23" s="36" t="s">
        <v>47</v>
      </c>
      <c r="E23" s="98">
        <v>62852520112</v>
      </c>
      <c r="F23" s="62">
        <v>25</v>
      </c>
      <c r="G23" s="77">
        <v>500</v>
      </c>
      <c r="H23" s="70">
        <v>48000</v>
      </c>
      <c r="I23" s="84">
        <v>7.0000000000000001E-3</v>
      </c>
      <c r="J23" s="38">
        <v>1</v>
      </c>
      <c r="K23" s="38">
        <v>1</v>
      </c>
      <c r="L23" s="80">
        <v>1.25</v>
      </c>
      <c r="M23" s="81">
        <v>3.72</v>
      </c>
      <c r="N23" s="38">
        <v>19.5</v>
      </c>
      <c r="O23" s="38">
        <v>7.75</v>
      </c>
      <c r="P23" s="82">
        <v>6.25</v>
      </c>
      <c r="Q23" s="56">
        <f t="shared" si="0"/>
        <v>0.84</v>
      </c>
      <c r="T23" s="85">
        <v>0.8</v>
      </c>
    </row>
    <row r="24" spans="1:20" ht="15.95" customHeight="1" x14ac:dyDescent="0.25">
      <c r="A24" s="48">
        <v>11</v>
      </c>
      <c r="B24" s="37">
        <v>520122</v>
      </c>
      <c r="C24" s="36" t="s">
        <v>48</v>
      </c>
      <c r="D24" s="36" t="s">
        <v>49</v>
      </c>
      <c r="E24" s="98">
        <v>62852520129</v>
      </c>
      <c r="F24" s="62">
        <v>25</v>
      </c>
      <c r="G24" s="77">
        <v>250</v>
      </c>
      <c r="H24" s="70">
        <v>24000</v>
      </c>
      <c r="I24" s="84">
        <v>1.2999999999999999E-2</v>
      </c>
      <c r="J24" s="38">
        <v>1.25</v>
      </c>
      <c r="K24" s="38">
        <v>1.25</v>
      </c>
      <c r="L24" s="80">
        <v>1.5</v>
      </c>
      <c r="M24" s="81">
        <v>3.47</v>
      </c>
      <c r="N24" s="38">
        <v>19.5</v>
      </c>
      <c r="O24" s="38">
        <v>7.75</v>
      </c>
      <c r="P24" s="82">
        <v>6.25</v>
      </c>
      <c r="Q24" s="56">
        <f t="shared" si="0"/>
        <v>1.56</v>
      </c>
      <c r="T24" s="85">
        <v>1.48</v>
      </c>
    </row>
    <row r="25" spans="1:20" ht="15.95" customHeight="1" x14ac:dyDescent="0.25">
      <c r="A25" s="48">
        <v>11</v>
      </c>
      <c r="B25" s="37">
        <v>520130</v>
      </c>
      <c r="C25" s="36" t="s">
        <v>50</v>
      </c>
      <c r="D25" s="36" t="s">
        <v>51</v>
      </c>
      <c r="E25" s="98">
        <v>62852520136</v>
      </c>
      <c r="F25" s="62">
        <v>25</v>
      </c>
      <c r="G25" s="77">
        <v>250</v>
      </c>
      <c r="H25" s="70">
        <v>51000</v>
      </c>
      <c r="I25" s="84">
        <v>1.2E-2</v>
      </c>
      <c r="J25" s="38">
        <v>1.25</v>
      </c>
      <c r="K25" s="38">
        <v>1.25</v>
      </c>
      <c r="L25" s="80">
        <v>1.25</v>
      </c>
      <c r="M25" s="81">
        <v>3.22</v>
      </c>
      <c r="N25" s="38">
        <v>19.5</v>
      </c>
      <c r="O25" s="38">
        <v>7.75</v>
      </c>
      <c r="P25" s="82">
        <v>5</v>
      </c>
      <c r="Q25" s="56">
        <f t="shared" si="0"/>
        <v>1.82</v>
      </c>
      <c r="T25" s="85">
        <v>1.73</v>
      </c>
    </row>
    <row r="26" spans="1:20" ht="15.95" customHeight="1" x14ac:dyDescent="0.25">
      <c r="A26" s="48">
        <v>11</v>
      </c>
      <c r="B26" s="37">
        <v>520155</v>
      </c>
      <c r="C26" s="36" t="s">
        <v>52</v>
      </c>
      <c r="D26" s="36" t="s">
        <v>53</v>
      </c>
      <c r="E26" s="98">
        <v>62852520150</v>
      </c>
      <c r="F26" s="62">
        <v>10</v>
      </c>
      <c r="G26" s="77">
        <v>100</v>
      </c>
      <c r="H26" s="70">
        <v>20400</v>
      </c>
      <c r="I26" s="84">
        <v>2.3E-2</v>
      </c>
      <c r="J26" s="38">
        <v>1.5</v>
      </c>
      <c r="K26" s="38">
        <v>1.5</v>
      </c>
      <c r="L26" s="80">
        <v>2</v>
      </c>
      <c r="M26" s="81">
        <v>2.52</v>
      </c>
      <c r="N26" s="38">
        <v>19.5</v>
      </c>
      <c r="O26" s="38">
        <v>7.75</v>
      </c>
      <c r="P26" s="82">
        <v>5</v>
      </c>
      <c r="Q26" s="56">
        <f t="shared" si="0"/>
        <v>4.66</v>
      </c>
      <c r="T26" s="85">
        <v>4.43</v>
      </c>
    </row>
    <row r="27" spans="1:20" ht="15.95" customHeight="1" x14ac:dyDescent="0.25">
      <c r="A27" s="48">
        <v>11</v>
      </c>
      <c r="B27" s="37">
        <v>520163</v>
      </c>
      <c r="C27" s="36" t="s">
        <v>54</v>
      </c>
      <c r="D27" s="36" t="s">
        <v>55</v>
      </c>
      <c r="E27" s="98">
        <v>62852520167</v>
      </c>
      <c r="F27" s="62">
        <v>10</v>
      </c>
      <c r="G27" s="77">
        <v>100</v>
      </c>
      <c r="H27" s="70">
        <v>20400</v>
      </c>
      <c r="I27" s="84">
        <v>0.02</v>
      </c>
      <c r="J27" s="38">
        <v>1.5</v>
      </c>
      <c r="K27" s="38">
        <v>1.5</v>
      </c>
      <c r="L27" s="80">
        <v>1.75</v>
      </c>
      <c r="M27" s="81">
        <v>2.2200000000000002</v>
      </c>
      <c r="N27" s="38">
        <v>19.5</v>
      </c>
      <c r="O27" s="38">
        <v>7.75</v>
      </c>
      <c r="P27" s="82">
        <v>5</v>
      </c>
      <c r="Q27" s="56">
        <f t="shared" si="0"/>
        <v>5.27</v>
      </c>
      <c r="T27" s="85">
        <v>5.01</v>
      </c>
    </row>
    <row r="28" spans="1:20" ht="15.95" customHeight="1" x14ac:dyDescent="0.25">
      <c r="A28" s="48">
        <v>11</v>
      </c>
      <c r="B28" s="37">
        <v>520171</v>
      </c>
      <c r="C28" s="36" t="s">
        <v>56</v>
      </c>
      <c r="D28" s="36" t="s">
        <v>57</v>
      </c>
      <c r="E28" s="98">
        <v>62852520174</v>
      </c>
      <c r="F28" s="62">
        <v>25</v>
      </c>
      <c r="G28" s="77">
        <v>250</v>
      </c>
      <c r="H28" s="70">
        <v>24000</v>
      </c>
      <c r="I28" s="84">
        <v>1.4999999999999999E-2</v>
      </c>
      <c r="J28" s="38">
        <v>1.5</v>
      </c>
      <c r="K28" s="38">
        <v>1.3</v>
      </c>
      <c r="L28" s="80">
        <v>1.5</v>
      </c>
      <c r="M28" s="81">
        <v>3.97</v>
      </c>
      <c r="N28" s="38">
        <v>19.5</v>
      </c>
      <c r="O28" s="38">
        <v>7.75</v>
      </c>
      <c r="P28" s="82">
        <v>6.25</v>
      </c>
      <c r="Q28" s="56">
        <f t="shared" si="0"/>
        <v>3</v>
      </c>
      <c r="T28" s="85">
        <v>2.85</v>
      </c>
    </row>
    <row r="29" spans="1:20" ht="15.95" customHeight="1" x14ac:dyDescent="0.25">
      <c r="A29" s="48">
        <v>11</v>
      </c>
      <c r="B29" s="37">
        <v>520189</v>
      </c>
      <c r="C29" s="36" t="s">
        <v>58</v>
      </c>
      <c r="D29" s="36" t="s">
        <v>59</v>
      </c>
      <c r="E29" s="98">
        <v>62852520181</v>
      </c>
      <c r="F29" s="62">
        <v>10</v>
      </c>
      <c r="G29" s="77">
        <v>50</v>
      </c>
      <c r="H29" s="70">
        <v>10200</v>
      </c>
      <c r="I29" s="84">
        <v>0.04</v>
      </c>
      <c r="J29" s="38">
        <v>1.75</v>
      </c>
      <c r="K29" s="38">
        <v>1.75</v>
      </c>
      <c r="L29" s="80">
        <v>2.25</v>
      </c>
      <c r="M29" s="81">
        <v>2.2200000000000002</v>
      </c>
      <c r="N29" s="38">
        <v>19.5</v>
      </c>
      <c r="O29" s="38">
        <v>7.75</v>
      </c>
      <c r="P29" s="82">
        <v>5</v>
      </c>
      <c r="Q29" s="56">
        <f t="shared" si="0"/>
        <v>6.64</v>
      </c>
      <c r="T29" s="85">
        <v>6.31</v>
      </c>
    </row>
    <row r="30" spans="1:20" ht="15.95" customHeight="1" x14ac:dyDescent="0.25">
      <c r="A30" s="48">
        <v>11</v>
      </c>
      <c r="B30" s="37">
        <v>520197</v>
      </c>
      <c r="C30" s="36" t="s">
        <v>60</v>
      </c>
      <c r="D30" s="36" t="s">
        <v>61</v>
      </c>
      <c r="E30" s="98">
        <v>62852520198</v>
      </c>
      <c r="F30" s="62">
        <v>10</v>
      </c>
      <c r="G30" s="77">
        <v>50</v>
      </c>
      <c r="H30" s="70">
        <v>4800</v>
      </c>
      <c r="I30" s="84">
        <v>6.5000000000000002E-2</v>
      </c>
      <c r="J30" s="38">
        <v>2</v>
      </c>
      <c r="K30" s="38">
        <v>2</v>
      </c>
      <c r="L30" s="80">
        <v>2.75</v>
      </c>
      <c r="M30" s="81">
        <v>3.47</v>
      </c>
      <c r="N30" s="38">
        <v>19.5</v>
      </c>
      <c r="O30" s="38">
        <v>7.75</v>
      </c>
      <c r="P30" s="82">
        <v>6.25</v>
      </c>
      <c r="Q30" s="56">
        <f t="shared" si="0"/>
        <v>9.73</v>
      </c>
      <c r="T30" s="85">
        <v>9.24</v>
      </c>
    </row>
    <row r="31" spans="1:20" ht="15.95" customHeight="1" x14ac:dyDescent="0.25">
      <c r="A31" s="48">
        <v>11</v>
      </c>
      <c r="B31" s="37">
        <v>520205</v>
      </c>
      <c r="C31" s="36" t="s">
        <v>62</v>
      </c>
      <c r="D31" s="36" t="s">
        <v>63</v>
      </c>
      <c r="E31" s="98">
        <v>62852520204</v>
      </c>
      <c r="F31" s="62">
        <v>5</v>
      </c>
      <c r="G31" s="77">
        <v>25</v>
      </c>
      <c r="H31" s="70">
        <v>2400</v>
      </c>
      <c r="I31" s="84">
        <v>0.14000000000000001</v>
      </c>
      <c r="J31" s="38">
        <v>2.5</v>
      </c>
      <c r="K31" s="38">
        <v>2.5</v>
      </c>
      <c r="L31" s="80">
        <v>3.5</v>
      </c>
      <c r="M31" s="81">
        <v>3.72</v>
      </c>
      <c r="N31" s="38">
        <v>19.5</v>
      </c>
      <c r="O31" s="38">
        <v>7.75</v>
      </c>
      <c r="P31" s="82">
        <v>6.25</v>
      </c>
      <c r="Q31" s="56">
        <f t="shared" si="0"/>
        <v>15.99</v>
      </c>
      <c r="T31" s="85">
        <v>15.19</v>
      </c>
    </row>
    <row r="32" spans="1:20" ht="15.95" customHeight="1" x14ac:dyDescent="0.25">
      <c r="A32" s="48">
        <v>11</v>
      </c>
      <c r="B32" s="37">
        <v>520213</v>
      </c>
      <c r="C32" s="36" t="s">
        <v>64</v>
      </c>
      <c r="D32" s="36" t="s">
        <v>65</v>
      </c>
      <c r="E32" s="98">
        <v>62852520211</v>
      </c>
      <c r="F32" s="62">
        <v>25</v>
      </c>
      <c r="G32" s="77">
        <v>250</v>
      </c>
      <c r="H32" s="70">
        <v>36000</v>
      </c>
      <c r="I32" s="84">
        <v>8.0000000000000002E-3</v>
      </c>
      <c r="J32" s="38">
        <v>1.25</v>
      </c>
      <c r="K32" s="38">
        <v>1.25</v>
      </c>
      <c r="L32" s="80">
        <v>0.75</v>
      </c>
      <c r="M32" s="81">
        <v>2.2200000000000002</v>
      </c>
      <c r="N32" s="38">
        <v>19.5</v>
      </c>
      <c r="O32" s="38">
        <v>7.75</v>
      </c>
      <c r="P32" s="82">
        <v>5</v>
      </c>
      <c r="Q32" s="56">
        <f t="shared" si="0"/>
        <v>1.1200000000000001</v>
      </c>
      <c r="T32" s="85">
        <v>1.06</v>
      </c>
    </row>
    <row r="33" spans="1:20" ht="15.95" customHeight="1" x14ac:dyDescent="0.25">
      <c r="A33" s="48">
        <v>11</v>
      </c>
      <c r="B33" s="37">
        <v>520221</v>
      </c>
      <c r="C33" s="36" t="s">
        <v>66</v>
      </c>
      <c r="D33" s="36" t="s">
        <v>67</v>
      </c>
      <c r="E33" s="98">
        <v>62852520228</v>
      </c>
      <c r="F33" s="62">
        <v>25</v>
      </c>
      <c r="G33" s="77">
        <v>100</v>
      </c>
      <c r="H33" s="70">
        <v>9600</v>
      </c>
      <c r="I33" s="84">
        <v>2.9000000000000001E-2</v>
      </c>
      <c r="J33" s="38">
        <v>2</v>
      </c>
      <c r="K33" s="38">
        <v>1.5</v>
      </c>
      <c r="L33" s="80">
        <v>2</v>
      </c>
      <c r="M33" s="81">
        <v>3.12</v>
      </c>
      <c r="N33" s="38">
        <v>19.5</v>
      </c>
      <c r="O33" s="38">
        <v>7.75</v>
      </c>
      <c r="P33" s="82">
        <v>6.25</v>
      </c>
      <c r="Q33" s="56">
        <f>ROUND(T33/(1-$T$10),2)</f>
        <v>5.52</v>
      </c>
      <c r="T33" s="85">
        <v>5.24</v>
      </c>
    </row>
    <row r="34" spans="1:20" ht="15.95" customHeight="1" x14ac:dyDescent="0.25">
      <c r="A34" s="48">
        <v>11</v>
      </c>
      <c r="B34" s="37">
        <v>520247</v>
      </c>
      <c r="C34" s="36" t="s">
        <v>68</v>
      </c>
      <c r="D34" s="36" t="s">
        <v>69</v>
      </c>
      <c r="E34" s="98">
        <v>62852520242</v>
      </c>
      <c r="F34" s="62">
        <v>10</v>
      </c>
      <c r="G34" s="77">
        <v>100</v>
      </c>
      <c r="H34" s="70">
        <v>40800</v>
      </c>
      <c r="I34" s="84">
        <v>1.2999999999999999E-2</v>
      </c>
      <c r="J34" s="38">
        <v>1.5</v>
      </c>
      <c r="K34" s="38">
        <v>1.5</v>
      </c>
      <c r="L34" s="80">
        <v>1</v>
      </c>
      <c r="M34" s="81">
        <v>1.42</v>
      </c>
      <c r="N34" s="38">
        <v>9.75</v>
      </c>
      <c r="O34" s="38">
        <v>7.75</v>
      </c>
      <c r="P34" s="82">
        <v>5</v>
      </c>
      <c r="Q34" s="56">
        <f t="shared" si="0"/>
        <v>5.27</v>
      </c>
      <c r="T34" s="85">
        <v>5.01</v>
      </c>
    </row>
    <row r="35" spans="1:20" ht="15.95" customHeight="1" x14ac:dyDescent="0.25">
      <c r="A35" s="48">
        <v>11</v>
      </c>
      <c r="B35" s="37">
        <v>520254</v>
      </c>
      <c r="C35" s="36" t="s">
        <v>70</v>
      </c>
      <c r="D35" s="36" t="s">
        <v>71</v>
      </c>
      <c r="E35" s="98">
        <v>62852520259</v>
      </c>
      <c r="F35" s="62">
        <v>10</v>
      </c>
      <c r="G35" s="77">
        <v>100</v>
      </c>
      <c r="H35" s="70">
        <v>40800</v>
      </c>
      <c r="I35" s="84">
        <v>1.4999999999999999E-2</v>
      </c>
      <c r="J35" s="38">
        <v>1.5</v>
      </c>
      <c r="K35" s="38">
        <v>1.5</v>
      </c>
      <c r="L35" s="80">
        <v>1.5</v>
      </c>
      <c r="M35" s="81">
        <v>1.62</v>
      </c>
      <c r="N35" s="38">
        <v>9.75</v>
      </c>
      <c r="O35" s="38">
        <v>7.75</v>
      </c>
      <c r="P35" s="82">
        <v>5</v>
      </c>
      <c r="Q35" s="56">
        <f t="shared" si="0"/>
        <v>5.27</v>
      </c>
      <c r="T35" s="85">
        <v>5.01</v>
      </c>
    </row>
    <row r="36" spans="1:20" ht="15.95" customHeight="1" x14ac:dyDescent="0.25">
      <c r="A36" s="48">
        <v>11</v>
      </c>
      <c r="B36" s="37">
        <v>520262</v>
      </c>
      <c r="C36" s="36" t="s">
        <v>72</v>
      </c>
      <c r="D36" s="36" t="s">
        <v>73</v>
      </c>
      <c r="E36" s="98">
        <v>62852520266</v>
      </c>
      <c r="F36" s="62">
        <v>10</v>
      </c>
      <c r="G36" s="77">
        <v>100</v>
      </c>
      <c r="H36" s="70">
        <v>20400</v>
      </c>
      <c r="I36" s="84">
        <v>1.7999999999999999E-2</v>
      </c>
      <c r="J36" s="38">
        <v>2.2000000000000002</v>
      </c>
      <c r="K36" s="38">
        <v>1.5</v>
      </c>
      <c r="L36" s="80">
        <v>2.2000000000000002</v>
      </c>
      <c r="M36" s="81">
        <v>2.02</v>
      </c>
      <c r="N36" s="38">
        <v>19.5</v>
      </c>
      <c r="O36" s="38">
        <v>7.75</v>
      </c>
      <c r="P36" s="82">
        <v>5</v>
      </c>
      <c r="Q36" s="56">
        <f t="shared" si="0"/>
        <v>7.11</v>
      </c>
      <c r="T36" s="85">
        <v>6.75</v>
      </c>
    </row>
    <row r="37" spans="1:20" ht="15.95" customHeight="1" x14ac:dyDescent="0.25">
      <c r="A37" s="48">
        <v>11</v>
      </c>
      <c r="B37" s="37">
        <v>520270</v>
      </c>
      <c r="C37" s="36" t="s">
        <v>74</v>
      </c>
      <c r="D37" s="36" t="s">
        <v>75</v>
      </c>
      <c r="E37" s="98">
        <v>62852520273</v>
      </c>
      <c r="F37" s="62">
        <v>10</v>
      </c>
      <c r="G37" s="77">
        <v>50</v>
      </c>
      <c r="H37" s="70">
        <v>20400</v>
      </c>
      <c r="I37" s="84">
        <v>2.8000000000000001E-2</v>
      </c>
      <c r="J37" s="38">
        <v>1.75</v>
      </c>
      <c r="K37" s="38">
        <v>1.75</v>
      </c>
      <c r="L37" s="80">
        <v>1.25</v>
      </c>
      <c r="M37" s="81">
        <v>1.52</v>
      </c>
      <c r="N37" s="38">
        <v>9.75</v>
      </c>
      <c r="O37" s="38">
        <v>7.75</v>
      </c>
      <c r="P37" s="82">
        <v>5</v>
      </c>
      <c r="Q37" s="56">
        <f t="shared" si="0"/>
        <v>6.83</v>
      </c>
      <c r="T37" s="85">
        <v>6.49</v>
      </c>
    </row>
    <row r="38" spans="1:20" ht="15.95" customHeight="1" x14ac:dyDescent="0.25">
      <c r="A38" s="48">
        <v>11</v>
      </c>
      <c r="B38" s="37">
        <v>520288</v>
      </c>
      <c r="C38" s="36" t="s">
        <v>76</v>
      </c>
      <c r="D38" s="36" t="s">
        <v>77</v>
      </c>
      <c r="E38" s="98">
        <v>62852520280</v>
      </c>
      <c r="F38" s="62">
        <v>10</v>
      </c>
      <c r="G38" s="77">
        <v>50</v>
      </c>
      <c r="H38" s="70">
        <v>20400</v>
      </c>
      <c r="I38" s="84">
        <v>0.02</v>
      </c>
      <c r="J38" s="38">
        <v>1.75</v>
      </c>
      <c r="K38" s="38">
        <v>1.75</v>
      </c>
      <c r="L38" s="80">
        <v>1.25</v>
      </c>
      <c r="M38" s="81">
        <v>1.1200000000000001</v>
      </c>
      <c r="N38" s="38">
        <v>9.75</v>
      </c>
      <c r="O38" s="38">
        <v>7.75</v>
      </c>
      <c r="P38" s="82">
        <v>5</v>
      </c>
      <c r="Q38" s="56">
        <f t="shared" si="0"/>
        <v>6.83</v>
      </c>
      <c r="T38" s="85">
        <v>6.49</v>
      </c>
    </row>
    <row r="39" spans="1:20" ht="15.95" customHeight="1" x14ac:dyDescent="0.25">
      <c r="A39" s="48">
        <v>11</v>
      </c>
      <c r="B39" s="37">
        <v>520304</v>
      </c>
      <c r="C39" s="36" t="s">
        <v>78</v>
      </c>
      <c r="D39" s="36" t="s">
        <v>79</v>
      </c>
      <c r="E39" s="98">
        <v>62852520303</v>
      </c>
      <c r="F39" s="62">
        <v>10</v>
      </c>
      <c r="G39" s="77">
        <v>50</v>
      </c>
      <c r="H39" s="70">
        <v>10200</v>
      </c>
      <c r="I39" s="84">
        <v>4.2000000000000003E-2</v>
      </c>
      <c r="J39" s="38">
        <v>2</v>
      </c>
      <c r="K39" s="38">
        <v>2</v>
      </c>
      <c r="L39" s="80">
        <v>1.25</v>
      </c>
      <c r="M39" s="81">
        <v>2.3199999999999998</v>
      </c>
      <c r="N39" s="38">
        <v>19.5</v>
      </c>
      <c r="O39" s="38">
        <v>7.75</v>
      </c>
      <c r="P39" s="82">
        <v>5</v>
      </c>
      <c r="Q39" s="56">
        <f t="shared" si="0"/>
        <v>9.02</v>
      </c>
      <c r="T39" s="85">
        <v>8.57</v>
      </c>
    </row>
    <row r="40" spans="1:20" ht="15.95" customHeight="1" x14ac:dyDescent="0.25">
      <c r="A40" s="48">
        <v>11</v>
      </c>
      <c r="B40" s="37">
        <v>520312</v>
      </c>
      <c r="C40" s="36" t="s">
        <v>80</v>
      </c>
      <c r="D40" s="36" t="s">
        <v>81</v>
      </c>
      <c r="E40" s="98">
        <v>62852520310</v>
      </c>
      <c r="F40" s="62">
        <v>10</v>
      </c>
      <c r="G40" s="77">
        <v>50</v>
      </c>
      <c r="H40" s="70">
        <v>10200</v>
      </c>
      <c r="I40" s="84">
        <v>0.03</v>
      </c>
      <c r="J40" s="38">
        <v>2</v>
      </c>
      <c r="K40" s="38">
        <v>2</v>
      </c>
      <c r="L40" s="80">
        <v>1.25</v>
      </c>
      <c r="M40" s="81">
        <v>1.72</v>
      </c>
      <c r="N40" s="38">
        <v>19.5</v>
      </c>
      <c r="O40" s="38">
        <v>7.75</v>
      </c>
      <c r="P40" s="82">
        <v>5</v>
      </c>
      <c r="Q40" s="56">
        <f t="shared" si="0"/>
        <v>9.02</v>
      </c>
      <c r="T40" s="85">
        <v>8.57</v>
      </c>
    </row>
    <row r="41" spans="1:20" ht="15.95" customHeight="1" x14ac:dyDescent="0.25">
      <c r="A41" s="48">
        <v>11</v>
      </c>
      <c r="B41" s="37">
        <v>520320</v>
      </c>
      <c r="C41" s="36" t="s">
        <v>82</v>
      </c>
      <c r="D41" s="36" t="s">
        <v>83</v>
      </c>
      <c r="E41" s="98">
        <v>62852520327</v>
      </c>
      <c r="F41" s="62">
        <v>10</v>
      </c>
      <c r="G41" s="77">
        <v>50</v>
      </c>
      <c r="H41" s="70">
        <v>10200</v>
      </c>
      <c r="I41" s="84">
        <v>4.2999999999999997E-2</v>
      </c>
      <c r="J41" s="38">
        <v>2</v>
      </c>
      <c r="K41" s="38">
        <v>2</v>
      </c>
      <c r="L41" s="80">
        <v>1.5</v>
      </c>
      <c r="M41" s="81">
        <v>2.37</v>
      </c>
      <c r="N41" s="38">
        <v>19.5</v>
      </c>
      <c r="O41" s="38">
        <v>7.75</v>
      </c>
      <c r="P41" s="82">
        <v>5</v>
      </c>
      <c r="Q41" s="56">
        <f t="shared" si="0"/>
        <v>9.02</v>
      </c>
      <c r="T41" s="85">
        <v>8.57</v>
      </c>
    </row>
    <row r="42" spans="1:20" ht="15.95" customHeight="1" x14ac:dyDescent="0.25">
      <c r="A42" s="48">
        <v>11</v>
      </c>
      <c r="B42" s="37">
        <v>520338</v>
      </c>
      <c r="C42" s="36" t="s">
        <v>84</v>
      </c>
      <c r="D42" s="36" t="s">
        <v>85</v>
      </c>
      <c r="E42" s="98">
        <v>62852520334</v>
      </c>
      <c r="F42" s="62">
        <v>5</v>
      </c>
      <c r="G42" s="77">
        <v>25</v>
      </c>
      <c r="H42" s="70">
        <v>3600</v>
      </c>
      <c r="I42" s="84">
        <v>9.5000000000000001E-2</v>
      </c>
      <c r="J42" s="38">
        <v>2.75</v>
      </c>
      <c r="K42" s="38">
        <v>2.75</v>
      </c>
      <c r="L42" s="80">
        <v>2</v>
      </c>
      <c r="M42" s="81">
        <v>2.6</v>
      </c>
      <c r="N42" s="38">
        <v>19.5</v>
      </c>
      <c r="O42" s="38">
        <v>7.75</v>
      </c>
      <c r="P42" s="82">
        <v>5</v>
      </c>
      <c r="Q42" s="56">
        <f t="shared" si="0"/>
        <v>14.38</v>
      </c>
      <c r="T42" s="85">
        <v>13.66</v>
      </c>
    </row>
    <row r="43" spans="1:20" ht="15.95" customHeight="1" x14ac:dyDescent="0.25">
      <c r="A43" s="48">
        <v>11</v>
      </c>
      <c r="B43" s="37">
        <v>520346</v>
      </c>
      <c r="C43" s="36" t="s">
        <v>86</v>
      </c>
      <c r="D43" s="36" t="s">
        <v>87</v>
      </c>
      <c r="E43" s="98">
        <v>62852520341</v>
      </c>
      <c r="F43" s="62">
        <v>5</v>
      </c>
      <c r="G43" s="77">
        <v>50</v>
      </c>
      <c r="H43" s="70">
        <v>4800</v>
      </c>
      <c r="I43" s="84">
        <v>0.08</v>
      </c>
      <c r="J43" s="38">
        <v>2.5</v>
      </c>
      <c r="K43" s="38">
        <v>2.5</v>
      </c>
      <c r="L43" s="80">
        <v>1.75</v>
      </c>
      <c r="M43" s="81">
        <v>4.22</v>
      </c>
      <c r="N43" s="38">
        <v>19.5</v>
      </c>
      <c r="O43" s="38">
        <v>7.75</v>
      </c>
      <c r="P43" s="82">
        <v>6.25</v>
      </c>
      <c r="Q43" s="56">
        <f t="shared" si="0"/>
        <v>14.38</v>
      </c>
      <c r="T43" s="85">
        <v>13.66</v>
      </c>
    </row>
    <row r="44" spans="1:20" ht="15.95" customHeight="1" x14ac:dyDescent="0.25">
      <c r="A44" s="48">
        <v>11</v>
      </c>
      <c r="B44" s="37">
        <v>520353</v>
      </c>
      <c r="C44" s="36" t="s">
        <v>88</v>
      </c>
      <c r="D44" s="36" t="s">
        <v>89</v>
      </c>
      <c r="E44" s="98">
        <v>62852520358</v>
      </c>
      <c r="F44" s="62">
        <v>25</v>
      </c>
      <c r="G44" s="77">
        <v>500</v>
      </c>
      <c r="H44" s="70">
        <v>102000</v>
      </c>
      <c r="I44" s="84">
        <v>5.0000000000000001E-3</v>
      </c>
      <c r="J44" s="38">
        <v>0.75</v>
      </c>
      <c r="K44" s="38">
        <v>0.75</v>
      </c>
      <c r="L44" s="80">
        <v>0.75</v>
      </c>
      <c r="M44" s="81">
        <v>2.72</v>
      </c>
      <c r="N44" s="38">
        <v>19.5</v>
      </c>
      <c r="O44" s="38">
        <v>7.75</v>
      </c>
      <c r="P44" s="82">
        <v>5</v>
      </c>
      <c r="Q44" s="56">
        <f t="shared" si="0"/>
        <v>0.85</v>
      </c>
      <c r="T44" s="85">
        <v>0.81</v>
      </c>
    </row>
    <row r="45" spans="1:20" ht="15.95" customHeight="1" x14ac:dyDescent="0.25">
      <c r="A45" s="48">
        <v>11</v>
      </c>
      <c r="B45" s="37">
        <v>520361</v>
      </c>
      <c r="C45" s="36" t="s">
        <v>90</v>
      </c>
      <c r="D45" s="36" t="s">
        <v>91</v>
      </c>
      <c r="E45" s="98">
        <v>62852520365</v>
      </c>
      <c r="F45" s="62">
        <v>25</v>
      </c>
      <c r="G45" s="77">
        <v>250</v>
      </c>
      <c r="H45" s="70">
        <v>51000</v>
      </c>
      <c r="I45" s="84">
        <v>1.0999999999999999E-2</v>
      </c>
      <c r="J45" s="38">
        <v>1</v>
      </c>
      <c r="K45" s="38">
        <v>1</v>
      </c>
      <c r="L45" s="80">
        <v>0.75</v>
      </c>
      <c r="M45" s="81">
        <v>2.97</v>
      </c>
      <c r="N45" s="38">
        <v>19.5</v>
      </c>
      <c r="O45" s="38">
        <v>7.75</v>
      </c>
      <c r="P45" s="82">
        <v>5</v>
      </c>
      <c r="Q45" s="56">
        <f t="shared" si="0"/>
        <v>1.82</v>
      </c>
      <c r="T45" s="85">
        <v>1.73</v>
      </c>
    </row>
    <row r="46" spans="1:20" ht="15.95" customHeight="1" x14ac:dyDescent="0.25">
      <c r="A46" s="48">
        <v>11</v>
      </c>
      <c r="B46" s="37">
        <v>520379</v>
      </c>
      <c r="C46" s="36" t="s">
        <v>92</v>
      </c>
      <c r="D46" s="36" t="s">
        <v>93</v>
      </c>
      <c r="E46" s="98">
        <v>62852520372</v>
      </c>
      <c r="F46" s="62">
        <v>10</v>
      </c>
      <c r="G46" s="77">
        <v>100</v>
      </c>
      <c r="H46" s="70">
        <v>20400</v>
      </c>
      <c r="I46" s="84">
        <v>1.7999999999999999E-2</v>
      </c>
      <c r="J46" s="38">
        <v>1.5</v>
      </c>
      <c r="K46" s="38">
        <v>1.5</v>
      </c>
      <c r="L46" s="80">
        <v>1</v>
      </c>
      <c r="M46" s="81">
        <v>2.02</v>
      </c>
      <c r="N46" s="38">
        <v>19.5</v>
      </c>
      <c r="O46" s="38">
        <v>7.75</v>
      </c>
      <c r="P46" s="82">
        <v>5</v>
      </c>
      <c r="Q46" s="56">
        <f t="shared" si="0"/>
        <v>4</v>
      </c>
      <c r="T46" s="85">
        <v>3.8</v>
      </c>
    </row>
    <row r="47" spans="1:20" ht="15.95" customHeight="1" x14ac:dyDescent="0.25">
      <c r="A47" s="48">
        <v>11</v>
      </c>
      <c r="B47" s="37">
        <v>520387</v>
      </c>
      <c r="C47" s="36" t="s">
        <v>94</v>
      </c>
      <c r="D47" s="36" t="s">
        <v>95</v>
      </c>
      <c r="E47" s="98">
        <v>62852520389</v>
      </c>
      <c r="F47" s="62">
        <v>10</v>
      </c>
      <c r="G47" s="77">
        <v>50</v>
      </c>
      <c r="H47" s="70">
        <v>20400</v>
      </c>
      <c r="I47" s="84">
        <v>2.7E-2</v>
      </c>
      <c r="J47" s="38">
        <v>1.75</v>
      </c>
      <c r="K47" s="38">
        <v>1.75</v>
      </c>
      <c r="L47" s="80">
        <v>1.25</v>
      </c>
      <c r="M47" s="81">
        <v>1.47</v>
      </c>
      <c r="N47" s="38">
        <v>9.75</v>
      </c>
      <c r="O47" s="38">
        <v>7.75</v>
      </c>
      <c r="P47" s="82">
        <v>5</v>
      </c>
      <c r="Q47" s="56">
        <f t="shared" si="0"/>
        <v>4.4400000000000004</v>
      </c>
      <c r="T47" s="85">
        <v>4.22</v>
      </c>
    </row>
    <row r="48" spans="1:20" ht="15.95" customHeight="1" x14ac:dyDescent="0.25">
      <c r="A48" s="48">
        <v>11</v>
      </c>
      <c r="B48" s="37">
        <v>520395</v>
      </c>
      <c r="C48" s="36" t="s">
        <v>96</v>
      </c>
      <c r="D48" s="36" t="s">
        <v>97</v>
      </c>
      <c r="E48" s="98">
        <v>62852520396</v>
      </c>
      <c r="F48" s="62">
        <v>10</v>
      </c>
      <c r="G48" s="77">
        <v>50</v>
      </c>
      <c r="H48" s="70">
        <v>10200</v>
      </c>
      <c r="I48" s="84">
        <v>4.3999999999999997E-2</v>
      </c>
      <c r="J48" s="38">
        <v>2</v>
      </c>
      <c r="K48" s="38">
        <v>2</v>
      </c>
      <c r="L48" s="80">
        <v>1.5</v>
      </c>
      <c r="M48" s="81">
        <v>2.42</v>
      </c>
      <c r="N48" s="38">
        <v>19.5</v>
      </c>
      <c r="O48" s="38">
        <v>7.75</v>
      </c>
      <c r="P48" s="82">
        <v>5</v>
      </c>
      <c r="Q48" s="56">
        <f t="shared" si="0"/>
        <v>8.11</v>
      </c>
      <c r="T48" s="85">
        <v>7.7</v>
      </c>
    </row>
    <row r="49" spans="1:20" ht="15.95" customHeight="1" x14ac:dyDescent="0.25">
      <c r="A49" s="48">
        <v>11</v>
      </c>
      <c r="B49" s="37">
        <v>520403</v>
      </c>
      <c r="C49" s="36" t="s">
        <v>98</v>
      </c>
      <c r="D49" s="36" t="s">
        <v>99</v>
      </c>
      <c r="E49" s="98">
        <v>62852520402</v>
      </c>
      <c r="F49" s="62">
        <v>5</v>
      </c>
      <c r="G49" s="77">
        <v>25</v>
      </c>
      <c r="H49" s="70">
        <v>5100</v>
      </c>
      <c r="I49" s="84">
        <v>0.107</v>
      </c>
      <c r="J49" s="38">
        <v>2.5</v>
      </c>
      <c r="K49" s="38">
        <v>2.5</v>
      </c>
      <c r="L49" s="80">
        <v>2</v>
      </c>
      <c r="M49" s="81">
        <v>2.9</v>
      </c>
      <c r="N49" s="38">
        <v>19.5</v>
      </c>
      <c r="O49" s="38">
        <v>7.75</v>
      </c>
      <c r="P49" s="82">
        <v>5</v>
      </c>
      <c r="Q49" s="56">
        <f t="shared" si="0"/>
        <v>14.14</v>
      </c>
      <c r="T49" s="85">
        <v>13.43</v>
      </c>
    </row>
    <row r="50" spans="1:20" ht="15.95" customHeight="1" x14ac:dyDescent="0.25">
      <c r="A50" s="48">
        <v>11</v>
      </c>
      <c r="B50" s="37">
        <v>520411</v>
      </c>
      <c r="C50" s="36" t="s">
        <v>100</v>
      </c>
      <c r="D50" s="36" t="s">
        <v>101</v>
      </c>
      <c r="E50" s="98">
        <v>62852520419</v>
      </c>
      <c r="F50" s="62">
        <v>25</v>
      </c>
      <c r="G50" s="77">
        <v>250</v>
      </c>
      <c r="H50" s="70">
        <v>18000</v>
      </c>
      <c r="I50" s="84">
        <v>3.5999999999999997E-2</v>
      </c>
      <c r="J50" s="38">
        <v>2</v>
      </c>
      <c r="K50" s="38">
        <v>2.25</v>
      </c>
      <c r="L50" s="80">
        <v>1.5</v>
      </c>
      <c r="M50" s="81">
        <v>9.25</v>
      </c>
      <c r="N50" s="38">
        <v>19.5</v>
      </c>
      <c r="O50" s="38">
        <v>7.75</v>
      </c>
      <c r="P50" s="82">
        <v>9.5</v>
      </c>
      <c r="Q50" s="56">
        <f t="shared" si="0"/>
        <v>5.01</v>
      </c>
      <c r="T50" s="85">
        <v>4.76</v>
      </c>
    </row>
    <row r="51" spans="1:20" ht="15.95" customHeight="1" x14ac:dyDescent="0.25">
      <c r="A51" s="48">
        <v>11</v>
      </c>
      <c r="B51" s="37">
        <v>520429</v>
      </c>
      <c r="C51" s="36" t="s">
        <v>102</v>
      </c>
      <c r="D51" s="36" t="s">
        <v>103</v>
      </c>
      <c r="E51" s="98">
        <v>62852520426</v>
      </c>
      <c r="F51" s="62">
        <v>25</v>
      </c>
      <c r="G51" s="77">
        <v>250</v>
      </c>
      <c r="H51" s="70">
        <v>24000</v>
      </c>
      <c r="I51" s="84">
        <v>1.7000000000000001E-2</v>
      </c>
      <c r="J51" s="38">
        <v>1.5</v>
      </c>
      <c r="K51" s="38">
        <v>2</v>
      </c>
      <c r="L51" s="80">
        <v>1.5</v>
      </c>
      <c r="M51" s="81">
        <v>4.47</v>
      </c>
      <c r="N51" s="38">
        <v>19.5</v>
      </c>
      <c r="O51" s="38">
        <v>7.75</v>
      </c>
      <c r="P51" s="82">
        <v>6.25</v>
      </c>
      <c r="Q51" s="56">
        <f t="shared" si="0"/>
        <v>2.74</v>
      </c>
      <c r="T51" s="85">
        <v>2.6</v>
      </c>
    </row>
    <row r="52" spans="1:20" ht="15.95" customHeight="1" x14ac:dyDescent="0.25">
      <c r="A52" s="48">
        <v>11</v>
      </c>
      <c r="B52" s="37">
        <v>520437</v>
      </c>
      <c r="C52" s="36" t="s">
        <v>104</v>
      </c>
      <c r="D52" s="36" t="s">
        <v>105</v>
      </c>
      <c r="E52" s="98">
        <v>62852520433</v>
      </c>
      <c r="F52" s="62">
        <v>25</v>
      </c>
      <c r="G52" s="77">
        <v>500</v>
      </c>
      <c r="H52" s="70">
        <v>48000</v>
      </c>
      <c r="I52" s="84">
        <v>0.01</v>
      </c>
      <c r="J52" s="38">
        <v>1.25</v>
      </c>
      <c r="K52" s="38">
        <v>1</v>
      </c>
      <c r="L52" s="80">
        <v>1.25</v>
      </c>
      <c r="M52" s="81">
        <v>5.22</v>
      </c>
      <c r="N52" s="38">
        <v>19.5</v>
      </c>
      <c r="O52" s="38">
        <v>7.75</v>
      </c>
      <c r="P52" s="82">
        <v>6.25</v>
      </c>
      <c r="Q52" s="56">
        <f t="shared" si="0"/>
        <v>1.1100000000000001</v>
      </c>
      <c r="T52" s="85">
        <v>1.05</v>
      </c>
    </row>
    <row r="53" spans="1:20" ht="15.95" customHeight="1" x14ac:dyDescent="0.25">
      <c r="A53" s="48">
        <v>11</v>
      </c>
      <c r="B53" s="37">
        <v>520445</v>
      </c>
      <c r="C53" s="36" t="s">
        <v>106</v>
      </c>
      <c r="D53" s="36" t="s">
        <v>107</v>
      </c>
      <c r="E53" s="98">
        <v>62852520440</v>
      </c>
      <c r="F53" s="62">
        <v>25</v>
      </c>
      <c r="G53" s="77">
        <v>500</v>
      </c>
      <c r="H53" s="70">
        <v>48000</v>
      </c>
      <c r="I53" s="84">
        <v>8.9999999999999993E-3</v>
      </c>
      <c r="J53" s="38">
        <v>1.5</v>
      </c>
      <c r="K53" s="38">
        <v>1</v>
      </c>
      <c r="L53" s="80">
        <v>1.25</v>
      </c>
      <c r="M53" s="81">
        <v>4.72</v>
      </c>
      <c r="N53" s="38">
        <v>19.5</v>
      </c>
      <c r="O53" s="38">
        <v>7.75</v>
      </c>
      <c r="P53" s="82">
        <v>6.25</v>
      </c>
      <c r="Q53" s="56">
        <f t="shared" si="0"/>
        <v>1.27</v>
      </c>
      <c r="T53" s="85">
        <v>1.21</v>
      </c>
    </row>
    <row r="54" spans="1:20" ht="15.95" customHeight="1" x14ac:dyDescent="0.25">
      <c r="A54" s="48">
        <v>11</v>
      </c>
      <c r="B54" s="37">
        <v>520452</v>
      </c>
      <c r="C54" s="36" t="s">
        <v>108</v>
      </c>
      <c r="D54" s="36" t="s">
        <v>109</v>
      </c>
      <c r="E54" s="98">
        <v>62852520457</v>
      </c>
      <c r="F54" s="62">
        <v>25</v>
      </c>
      <c r="G54" s="77">
        <v>250</v>
      </c>
      <c r="H54" s="70">
        <v>21000</v>
      </c>
      <c r="I54" s="84">
        <v>0.02</v>
      </c>
      <c r="J54" s="38">
        <v>2</v>
      </c>
      <c r="K54" s="38">
        <v>1</v>
      </c>
      <c r="L54" s="80">
        <v>1.5</v>
      </c>
      <c r="M54" s="81">
        <v>5.25</v>
      </c>
      <c r="N54" s="38">
        <v>19.5</v>
      </c>
      <c r="O54" s="38">
        <v>7.75</v>
      </c>
      <c r="P54" s="82">
        <v>9.5</v>
      </c>
      <c r="Q54" s="56">
        <f t="shared" si="0"/>
        <v>2.39</v>
      </c>
      <c r="T54" s="85">
        <v>2.27</v>
      </c>
    </row>
    <row r="55" spans="1:20" ht="15.95" customHeight="1" x14ac:dyDescent="0.25">
      <c r="A55" s="48">
        <v>11</v>
      </c>
      <c r="B55" s="37">
        <v>520460</v>
      </c>
      <c r="C55" s="36" t="s">
        <v>110</v>
      </c>
      <c r="D55" s="36" t="s">
        <v>111</v>
      </c>
      <c r="E55" s="98">
        <v>62852520464</v>
      </c>
      <c r="F55" s="62">
        <v>25</v>
      </c>
      <c r="G55" s="77">
        <v>250</v>
      </c>
      <c r="H55" s="70">
        <v>24000</v>
      </c>
      <c r="I55" s="84">
        <v>2.1000000000000001E-2</v>
      </c>
      <c r="J55" s="38">
        <v>2</v>
      </c>
      <c r="K55" s="38">
        <v>1.25</v>
      </c>
      <c r="L55" s="80">
        <v>1.75</v>
      </c>
      <c r="M55" s="81">
        <v>5.5</v>
      </c>
      <c r="N55" s="38">
        <v>19.5</v>
      </c>
      <c r="O55" s="38">
        <v>7.75</v>
      </c>
      <c r="P55" s="82">
        <v>9.5</v>
      </c>
      <c r="Q55" s="56">
        <f t="shared" si="0"/>
        <v>2.04</v>
      </c>
      <c r="T55" s="85">
        <v>1.94</v>
      </c>
    </row>
    <row r="56" spans="1:20" ht="15.95" customHeight="1" x14ac:dyDescent="0.25">
      <c r="A56" s="48">
        <v>11</v>
      </c>
      <c r="B56" s="37">
        <v>520478</v>
      </c>
      <c r="C56" s="36" t="s">
        <v>112</v>
      </c>
      <c r="D56" s="36" t="s">
        <v>113</v>
      </c>
      <c r="E56" s="98">
        <v>62852520471</v>
      </c>
      <c r="F56" s="62">
        <v>25</v>
      </c>
      <c r="G56" s="77">
        <v>250</v>
      </c>
      <c r="H56" s="70">
        <v>24000</v>
      </c>
      <c r="I56" s="84">
        <v>1.7999999999999999E-2</v>
      </c>
      <c r="J56" s="38">
        <v>1.75</v>
      </c>
      <c r="K56" s="38">
        <v>1</v>
      </c>
      <c r="L56" s="80">
        <v>1.5</v>
      </c>
      <c r="M56" s="81">
        <v>4.72</v>
      </c>
      <c r="N56" s="38">
        <v>19.5</v>
      </c>
      <c r="O56" s="38">
        <v>7.75</v>
      </c>
      <c r="P56" s="82">
        <v>6.25</v>
      </c>
      <c r="Q56" s="56">
        <f t="shared" si="0"/>
        <v>2.63</v>
      </c>
      <c r="T56" s="85">
        <v>2.5</v>
      </c>
    </row>
    <row r="57" spans="1:20" ht="15.95" customHeight="1" x14ac:dyDescent="0.25">
      <c r="A57" s="48">
        <v>11</v>
      </c>
      <c r="B57" s="37">
        <v>520486</v>
      </c>
      <c r="C57" s="36" t="s">
        <v>114</v>
      </c>
      <c r="D57" s="36" t="s">
        <v>115</v>
      </c>
      <c r="E57" s="98">
        <v>62852520488</v>
      </c>
      <c r="F57" s="62">
        <v>10</v>
      </c>
      <c r="G57" s="77">
        <v>100</v>
      </c>
      <c r="H57" s="70">
        <v>9600</v>
      </c>
      <c r="I57" s="84">
        <v>3.5000000000000003E-2</v>
      </c>
      <c r="J57" s="38">
        <v>2.25</v>
      </c>
      <c r="K57" s="38">
        <v>1.5</v>
      </c>
      <c r="L57" s="80">
        <v>2.25</v>
      </c>
      <c r="M57" s="81">
        <v>3.72</v>
      </c>
      <c r="N57" s="38">
        <v>19.5</v>
      </c>
      <c r="O57" s="38">
        <v>7.75</v>
      </c>
      <c r="P57" s="82">
        <v>6.25</v>
      </c>
      <c r="Q57" s="56">
        <f t="shared" si="0"/>
        <v>5.86</v>
      </c>
      <c r="T57" s="85">
        <v>5.57</v>
      </c>
    </row>
    <row r="58" spans="1:20" ht="15.95" customHeight="1" x14ac:dyDescent="0.25">
      <c r="A58" s="48">
        <v>11</v>
      </c>
      <c r="B58" s="37">
        <v>520494</v>
      </c>
      <c r="C58" s="36" t="s">
        <v>116</v>
      </c>
      <c r="D58" s="36" t="s">
        <v>117</v>
      </c>
      <c r="E58" s="98">
        <v>62852520495</v>
      </c>
      <c r="F58" s="62">
        <v>10</v>
      </c>
      <c r="G58" s="77">
        <v>50</v>
      </c>
      <c r="H58" s="70">
        <v>4800</v>
      </c>
      <c r="I58" s="84">
        <v>6.3E-2</v>
      </c>
      <c r="J58" s="38">
        <v>2.75</v>
      </c>
      <c r="K58" s="38">
        <v>1.75</v>
      </c>
      <c r="L58" s="80">
        <v>2.75</v>
      </c>
      <c r="M58" s="81">
        <v>3.37</v>
      </c>
      <c r="N58" s="38">
        <v>19.5</v>
      </c>
      <c r="O58" s="38">
        <v>7.75</v>
      </c>
      <c r="P58" s="82">
        <v>6.25</v>
      </c>
      <c r="Q58" s="56">
        <f t="shared" si="0"/>
        <v>10.34</v>
      </c>
      <c r="T58" s="85">
        <v>9.82</v>
      </c>
    </row>
    <row r="59" spans="1:20" ht="15.95" customHeight="1" x14ac:dyDescent="0.25">
      <c r="A59" s="48">
        <v>11</v>
      </c>
      <c r="B59" s="37">
        <v>520502</v>
      </c>
      <c r="C59" s="36" t="s">
        <v>118</v>
      </c>
      <c r="D59" s="36" t="s">
        <v>119</v>
      </c>
      <c r="E59" s="98">
        <v>62852520501</v>
      </c>
      <c r="F59" s="62">
        <v>10</v>
      </c>
      <c r="G59" s="77">
        <v>50</v>
      </c>
      <c r="H59" s="70">
        <v>3000</v>
      </c>
      <c r="I59" s="84">
        <v>0.111</v>
      </c>
      <c r="J59" s="38">
        <v>3.25</v>
      </c>
      <c r="K59" s="38">
        <v>2</v>
      </c>
      <c r="L59" s="80">
        <v>3</v>
      </c>
      <c r="M59" s="81">
        <v>5.86</v>
      </c>
      <c r="N59" s="38">
        <v>19.5</v>
      </c>
      <c r="O59" s="38">
        <v>7.75</v>
      </c>
      <c r="P59" s="82">
        <v>10.5</v>
      </c>
      <c r="Q59" s="56">
        <f t="shared" si="0"/>
        <v>16.62</v>
      </c>
      <c r="T59" s="85">
        <v>15.79</v>
      </c>
    </row>
    <row r="60" spans="1:20" ht="15.95" customHeight="1" x14ac:dyDescent="0.25">
      <c r="A60" s="48">
        <v>11</v>
      </c>
      <c r="B60" s="37">
        <v>520510</v>
      </c>
      <c r="C60" s="36" t="s">
        <v>120</v>
      </c>
      <c r="D60" s="36" t="s">
        <v>121</v>
      </c>
      <c r="E60" s="98">
        <v>62852520518</v>
      </c>
      <c r="F60" s="62">
        <v>5</v>
      </c>
      <c r="G60" s="77">
        <v>25</v>
      </c>
      <c r="H60" s="70">
        <v>1500</v>
      </c>
      <c r="I60" s="84">
        <v>0.215</v>
      </c>
      <c r="J60" s="38">
        <v>4</v>
      </c>
      <c r="K60" s="38">
        <v>2.5</v>
      </c>
      <c r="L60" s="80">
        <v>4</v>
      </c>
      <c r="M60" s="81">
        <v>5.69</v>
      </c>
      <c r="N60" s="38">
        <v>19.5</v>
      </c>
      <c r="O60" s="38">
        <v>7.75</v>
      </c>
      <c r="P60" s="82">
        <v>10.5</v>
      </c>
      <c r="Q60" s="56">
        <f t="shared" si="0"/>
        <v>32.229999999999997</v>
      </c>
      <c r="T60" s="85">
        <v>30.62</v>
      </c>
    </row>
    <row r="61" spans="1:20" ht="15.95" customHeight="1" x14ac:dyDescent="0.25">
      <c r="A61" s="48">
        <v>11</v>
      </c>
      <c r="B61" s="37">
        <v>520528</v>
      </c>
      <c r="C61" s="36" t="s">
        <v>122</v>
      </c>
      <c r="D61" s="36" t="s">
        <v>123</v>
      </c>
      <c r="E61" s="98">
        <v>62852520525</v>
      </c>
      <c r="F61" s="62">
        <v>25</v>
      </c>
      <c r="G61" s="77">
        <v>500</v>
      </c>
      <c r="H61" s="70">
        <v>48000</v>
      </c>
      <c r="I61" s="84">
        <v>7.0000000000000001E-3</v>
      </c>
      <c r="J61" s="38">
        <v>1.25</v>
      </c>
      <c r="K61" s="38">
        <v>1</v>
      </c>
      <c r="L61" s="80">
        <v>1.5</v>
      </c>
      <c r="M61" s="81">
        <v>3.72</v>
      </c>
      <c r="N61" s="38">
        <v>19.5</v>
      </c>
      <c r="O61" s="38">
        <v>7.75</v>
      </c>
      <c r="P61" s="82">
        <v>6.25</v>
      </c>
      <c r="Q61" s="56">
        <f t="shared" si="0"/>
        <v>2.61</v>
      </c>
      <c r="T61" s="85">
        <v>2.48</v>
      </c>
    </row>
    <row r="62" spans="1:20" ht="15.95" customHeight="1" x14ac:dyDescent="0.25">
      <c r="A62" s="48">
        <v>11</v>
      </c>
      <c r="B62" s="37">
        <v>520536</v>
      </c>
      <c r="C62" s="36" t="s">
        <v>124</v>
      </c>
      <c r="D62" s="36" t="s">
        <v>125</v>
      </c>
      <c r="E62" s="98">
        <v>62852520532</v>
      </c>
      <c r="F62" s="62">
        <v>25</v>
      </c>
      <c r="G62" s="77">
        <v>250</v>
      </c>
      <c r="H62" s="70">
        <v>24000</v>
      </c>
      <c r="I62" s="84">
        <v>1.7000000000000001E-2</v>
      </c>
      <c r="J62" s="38">
        <v>1.75</v>
      </c>
      <c r="K62" s="38">
        <v>1</v>
      </c>
      <c r="L62" s="80">
        <v>1.75</v>
      </c>
      <c r="M62" s="81">
        <v>4.47</v>
      </c>
      <c r="N62" s="38">
        <v>19.5</v>
      </c>
      <c r="O62" s="38">
        <v>7.75</v>
      </c>
      <c r="P62" s="82">
        <v>6.25</v>
      </c>
      <c r="Q62" s="56">
        <f t="shared" si="0"/>
        <v>3.16</v>
      </c>
      <c r="T62" s="85">
        <v>3</v>
      </c>
    </row>
    <row r="63" spans="1:20" ht="15.95" customHeight="1" x14ac:dyDescent="0.25">
      <c r="A63" s="48">
        <v>11</v>
      </c>
      <c r="B63" s="37">
        <v>520544</v>
      </c>
      <c r="C63" s="36" t="s">
        <v>126</v>
      </c>
      <c r="D63" s="36" t="s">
        <v>127</v>
      </c>
      <c r="E63" s="98">
        <v>62852520549</v>
      </c>
      <c r="F63" s="62">
        <v>25</v>
      </c>
      <c r="G63" s="77">
        <v>500</v>
      </c>
      <c r="H63" s="70">
        <v>48000</v>
      </c>
      <c r="I63" s="84">
        <v>8.0000000000000002E-3</v>
      </c>
      <c r="J63" s="38">
        <v>1.5</v>
      </c>
      <c r="K63" s="38">
        <v>1</v>
      </c>
      <c r="L63" s="80">
        <v>1.5</v>
      </c>
      <c r="M63" s="81">
        <v>4.22</v>
      </c>
      <c r="N63" s="38">
        <v>19.5</v>
      </c>
      <c r="O63" s="38">
        <v>7.75</v>
      </c>
      <c r="P63" s="82">
        <v>6.25</v>
      </c>
      <c r="Q63" s="56">
        <f t="shared" si="0"/>
        <v>1.27</v>
      </c>
      <c r="T63" s="85">
        <v>1.21</v>
      </c>
    </row>
    <row r="64" spans="1:20" ht="15.95" customHeight="1" x14ac:dyDescent="0.25">
      <c r="A64" s="48">
        <v>11</v>
      </c>
      <c r="B64" s="37">
        <v>520551</v>
      </c>
      <c r="C64" s="36" t="s">
        <v>128</v>
      </c>
      <c r="D64" s="36" t="s">
        <v>129</v>
      </c>
      <c r="E64" s="98">
        <v>62852520556</v>
      </c>
      <c r="F64" s="62">
        <v>25</v>
      </c>
      <c r="G64" s="77">
        <v>250</v>
      </c>
      <c r="H64" s="70">
        <v>24000</v>
      </c>
      <c r="I64" s="84">
        <v>1.6E-2</v>
      </c>
      <c r="J64" s="38">
        <v>2</v>
      </c>
      <c r="K64" s="38">
        <v>1.25</v>
      </c>
      <c r="L64" s="80">
        <v>2</v>
      </c>
      <c r="M64" s="81">
        <v>4.22</v>
      </c>
      <c r="N64" s="38">
        <v>19.5</v>
      </c>
      <c r="O64" s="38">
        <v>7.75</v>
      </c>
      <c r="P64" s="82">
        <v>6.25</v>
      </c>
      <c r="Q64" s="56">
        <f t="shared" si="0"/>
        <v>3</v>
      </c>
      <c r="T64" s="85">
        <v>2.85</v>
      </c>
    </row>
    <row r="65" spans="1:20" ht="15.95" customHeight="1" x14ac:dyDescent="0.25">
      <c r="A65" s="48">
        <v>11</v>
      </c>
      <c r="B65" s="37">
        <v>520569</v>
      </c>
      <c r="C65" s="36" t="s">
        <v>130</v>
      </c>
      <c r="D65" s="36" t="s">
        <v>131</v>
      </c>
      <c r="E65" s="98">
        <v>62852520563</v>
      </c>
      <c r="F65" s="62">
        <v>10</v>
      </c>
      <c r="G65" s="77">
        <v>100</v>
      </c>
      <c r="H65" s="70">
        <v>9600</v>
      </c>
      <c r="I65" s="84">
        <v>3.5000000000000003E-2</v>
      </c>
      <c r="J65" s="38">
        <v>2</v>
      </c>
      <c r="K65" s="38">
        <v>1.5</v>
      </c>
      <c r="L65" s="80">
        <v>2.5</v>
      </c>
      <c r="M65" s="81">
        <v>3.72</v>
      </c>
      <c r="N65" s="38">
        <v>19.5</v>
      </c>
      <c r="O65" s="38">
        <v>7.75</v>
      </c>
      <c r="P65" s="82">
        <v>6.25</v>
      </c>
      <c r="Q65" s="56">
        <f t="shared" si="0"/>
        <v>7.01</v>
      </c>
      <c r="T65" s="85">
        <v>6.66</v>
      </c>
    </row>
    <row r="66" spans="1:20" ht="15.95" customHeight="1" x14ac:dyDescent="0.25">
      <c r="A66" s="48">
        <v>11</v>
      </c>
      <c r="B66" s="37">
        <v>520577</v>
      </c>
      <c r="C66" s="36" t="s">
        <v>132</v>
      </c>
      <c r="D66" s="36" t="s">
        <v>133</v>
      </c>
      <c r="E66" s="98">
        <v>62852520570</v>
      </c>
      <c r="F66" s="62">
        <v>10</v>
      </c>
      <c r="G66" s="77">
        <v>50</v>
      </c>
      <c r="H66" s="70">
        <v>4800</v>
      </c>
      <c r="I66" s="84">
        <v>4.4999999999999998E-2</v>
      </c>
      <c r="J66" s="38">
        <v>2.5</v>
      </c>
      <c r="K66" s="38">
        <v>1.75</v>
      </c>
      <c r="L66" s="80">
        <v>3</v>
      </c>
      <c r="M66" s="81">
        <v>2.4700000000000002</v>
      </c>
      <c r="N66" s="38">
        <v>19.5</v>
      </c>
      <c r="O66" s="38">
        <v>7.75</v>
      </c>
      <c r="P66" s="82">
        <v>6.25</v>
      </c>
      <c r="Q66" s="56">
        <f t="shared" si="0"/>
        <v>14.38</v>
      </c>
      <c r="T66" s="85">
        <v>13.66</v>
      </c>
    </row>
    <row r="67" spans="1:20" ht="15.95" customHeight="1" x14ac:dyDescent="0.25">
      <c r="A67" s="48">
        <v>11</v>
      </c>
      <c r="B67" s="37">
        <v>520585</v>
      </c>
      <c r="C67" s="36" t="s">
        <v>134</v>
      </c>
      <c r="D67" s="36" t="s">
        <v>135</v>
      </c>
      <c r="E67" s="98">
        <v>62852520587</v>
      </c>
      <c r="F67" s="62">
        <v>10</v>
      </c>
      <c r="G67" s="77">
        <v>50</v>
      </c>
      <c r="H67" s="70">
        <v>3600</v>
      </c>
      <c r="I67" s="84">
        <v>7.1999999999999995E-2</v>
      </c>
      <c r="J67" s="38">
        <v>3</v>
      </c>
      <c r="K67" s="38">
        <v>2</v>
      </c>
      <c r="L67" s="80">
        <v>3.5</v>
      </c>
      <c r="M67" s="81">
        <v>3.85</v>
      </c>
      <c r="N67" s="38">
        <v>19.5</v>
      </c>
      <c r="O67" s="38">
        <v>7.75</v>
      </c>
      <c r="P67" s="82">
        <v>9.5</v>
      </c>
      <c r="Q67" s="56">
        <f t="shared" si="0"/>
        <v>22.67</v>
      </c>
      <c r="T67" s="85">
        <v>21.54</v>
      </c>
    </row>
    <row r="68" spans="1:20" ht="15.95" customHeight="1" x14ac:dyDescent="0.25">
      <c r="A68" s="48">
        <v>11</v>
      </c>
      <c r="B68" s="37">
        <v>520593</v>
      </c>
      <c r="C68" s="36" t="s">
        <v>136</v>
      </c>
      <c r="D68" s="36" t="s">
        <v>137</v>
      </c>
      <c r="E68" s="98">
        <v>62852520594</v>
      </c>
      <c r="F68" s="62">
        <v>5</v>
      </c>
      <c r="G68" s="77">
        <v>25</v>
      </c>
      <c r="H68" s="70">
        <v>1800</v>
      </c>
      <c r="I68" s="84">
        <v>0.17100000000000001</v>
      </c>
      <c r="J68" s="38">
        <v>2.75</v>
      </c>
      <c r="K68" s="38">
        <v>2.75</v>
      </c>
      <c r="L68" s="80">
        <v>4.5</v>
      </c>
      <c r="M68" s="81">
        <v>4.53</v>
      </c>
      <c r="N68" s="38">
        <v>19.5</v>
      </c>
      <c r="O68" s="38">
        <v>7.75</v>
      </c>
      <c r="P68" s="82">
        <v>9.5</v>
      </c>
      <c r="Q68" s="56">
        <f t="shared" si="0"/>
        <v>38.18</v>
      </c>
      <c r="T68" s="85">
        <v>36.270000000000003</v>
      </c>
    </row>
    <row r="69" spans="1:20" ht="15.95" customHeight="1" x14ac:dyDescent="0.25">
      <c r="A69" s="48">
        <v>11</v>
      </c>
      <c r="B69" s="37">
        <v>520601</v>
      </c>
      <c r="C69" s="36" t="s">
        <v>138</v>
      </c>
      <c r="D69" s="36" t="s">
        <v>139</v>
      </c>
      <c r="E69" s="98">
        <v>62852520600</v>
      </c>
      <c r="F69" s="62">
        <v>25</v>
      </c>
      <c r="G69" s="77">
        <v>250</v>
      </c>
      <c r="H69" s="70">
        <v>51000</v>
      </c>
      <c r="I69" s="84">
        <v>0.01</v>
      </c>
      <c r="J69" s="38">
        <v>1</v>
      </c>
      <c r="K69" s="38">
        <v>1</v>
      </c>
      <c r="L69" s="80">
        <v>1.25</v>
      </c>
      <c r="M69" s="81">
        <v>2.72</v>
      </c>
      <c r="N69" s="38">
        <v>19.5</v>
      </c>
      <c r="O69" s="38">
        <v>7.75</v>
      </c>
      <c r="P69" s="82">
        <v>5</v>
      </c>
      <c r="Q69" s="56">
        <f t="shared" si="0"/>
        <v>1.1499999999999999</v>
      </c>
      <c r="T69" s="85">
        <v>1.0900000000000001</v>
      </c>
    </row>
    <row r="70" spans="1:20" ht="15.95" customHeight="1" x14ac:dyDescent="0.25">
      <c r="A70" s="48">
        <v>11</v>
      </c>
      <c r="B70" s="37">
        <v>520627</v>
      </c>
      <c r="C70" s="36" t="s">
        <v>140</v>
      </c>
      <c r="D70" s="36" t="s">
        <v>141</v>
      </c>
      <c r="E70" s="98">
        <v>62852520624</v>
      </c>
      <c r="F70" s="62">
        <v>25</v>
      </c>
      <c r="G70" s="77">
        <v>250</v>
      </c>
      <c r="H70" s="70">
        <v>24000</v>
      </c>
      <c r="I70" s="84">
        <v>1.6E-2</v>
      </c>
      <c r="J70" s="38">
        <v>1.25</v>
      </c>
      <c r="K70" s="38">
        <v>1.25</v>
      </c>
      <c r="L70" s="80">
        <v>1.5</v>
      </c>
      <c r="M70" s="81">
        <v>4.22</v>
      </c>
      <c r="N70" s="38">
        <v>19.5</v>
      </c>
      <c r="O70" s="38">
        <v>7.75</v>
      </c>
      <c r="P70" s="82">
        <v>6.25</v>
      </c>
      <c r="Q70" s="56">
        <f t="shared" si="0"/>
        <v>2.17</v>
      </c>
      <c r="T70" s="85">
        <v>2.06</v>
      </c>
    </row>
    <row r="71" spans="1:20" ht="15.95" customHeight="1" x14ac:dyDescent="0.25">
      <c r="A71" s="48">
        <v>11</v>
      </c>
      <c r="B71" s="37">
        <v>520635</v>
      </c>
      <c r="C71" s="36" t="s">
        <v>142</v>
      </c>
      <c r="D71" s="36" t="s">
        <v>143</v>
      </c>
      <c r="E71" s="98">
        <v>62852520631</v>
      </c>
      <c r="F71" s="62">
        <v>10</v>
      </c>
      <c r="G71" s="77">
        <v>100</v>
      </c>
      <c r="H71" s="70">
        <v>20400</v>
      </c>
      <c r="I71" s="84">
        <v>2.5999999999999999E-2</v>
      </c>
      <c r="J71" s="38">
        <v>1.5</v>
      </c>
      <c r="K71" s="38">
        <v>1.5</v>
      </c>
      <c r="L71" s="80">
        <v>1.75</v>
      </c>
      <c r="M71" s="81">
        <v>2.82</v>
      </c>
      <c r="N71" s="38">
        <v>19.5</v>
      </c>
      <c r="O71" s="38">
        <v>7.75</v>
      </c>
      <c r="P71" s="82">
        <v>5</v>
      </c>
      <c r="Q71" s="56">
        <f t="shared" si="0"/>
        <v>6.05</v>
      </c>
      <c r="T71" s="85">
        <v>5.75</v>
      </c>
    </row>
    <row r="72" spans="1:20" ht="15.95" customHeight="1" x14ac:dyDescent="0.25">
      <c r="A72" s="48">
        <v>11</v>
      </c>
      <c r="B72" s="37">
        <v>520643</v>
      </c>
      <c r="C72" s="36" t="s">
        <v>144</v>
      </c>
      <c r="D72" s="36" t="s">
        <v>145</v>
      </c>
      <c r="E72" s="98">
        <v>62852520648</v>
      </c>
      <c r="F72" s="62">
        <v>10</v>
      </c>
      <c r="G72" s="77">
        <v>50</v>
      </c>
      <c r="H72" s="70">
        <v>10200</v>
      </c>
      <c r="I72" s="84">
        <v>4.2999999999999997E-2</v>
      </c>
      <c r="J72" s="38">
        <v>1.75</v>
      </c>
      <c r="K72" s="38">
        <v>1.75</v>
      </c>
      <c r="L72" s="80">
        <v>2</v>
      </c>
      <c r="M72" s="81">
        <v>2.37</v>
      </c>
      <c r="N72" s="38">
        <v>19.5</v>
      </c>
      <c r="O72" s="38">
        <v>7.75</v>
      </c>
      <c r="P72" s="82">
        <v>5</v>
      </c>
      <c r="Q72" s="56">
        <f t="shared" si="0"/>
        <v>7.6</v>
      </c>
      <c r="T72" s="85">
        <v>7.22</v>
      </c>
    </row>
    <row r="73" spans="1:20" ht="15.95" customHeight="1" x14ac:dyDescent="0.25">
      <c r="A73" s="48">
        <v>11</v>
      </c>
      <c r="B73" s="37">
        <v>520650</v>
      </c>
      <c r="C73" s="36" t="s">
        <v>146</v>
      </c>
      <c r="D73" s="36" t="s">
        <v>147</v>
      </c>
      <c r="E73" s="98">
        <v>62852520655</v>
      </c>
      <c r="F73" s="62">
        <v>10</v>
      </c>
      <c r="G73" s="77">
        <v>50</v>
      </c>
      <c r="H73" s="70">
        <v>4800</v>
      </c>
      <c r="I73" s="84">
        <v>6.2E-2</v>
      </c>
      <c r="J73" s="38">
        <v>2</v>
      </c>
      <c r="K73" s="38">
        <v>2</v>
      </c>
      <c r="L73" s="80">
        <v>2.25</v>
      </c>
      <c r="M73" s="83">
        <v>3.32</v>
      </c>
      <c r="N73" s="38">
        <v>19.5</v>
      </c>
      <c r="O73" s="38">
        <v>7.75</v>
      </c>
      <c r="P73" s="82">
        <v>6.25</v>
      </c>
      <c r="Q73" s="56">
        <f t="shared" si="0"/>
        <v>9.36</v>
      </c>
      <c r="T73" s="85">
        <v>8.89</v>
      </c>
    </row>
    <row r="74" spans="1:20" ht="15.95" customHeight="1" x14ac:dyDescent="0.25">
      <c r="A74" s="48">
        <v>11</v>
      </c>
      <c r="B74" s="37">
        <v>520668</v>
      </c>
      <c r="C74" s="36" t="s">
        <v>148</v>
      </c>
      <c r="D74" s="36" t="s">
        <v>149</v>
      </c>
      <c r="E74" s="98">
        <v>62852520662</v>
      </c>
      <c r="F74" s="62">
        <v>5</v>
      </c>
      <c r="G74" s="77">
        <v>25</v>
      </c>
      <c r="H74" s="70">
        <v>2400</v>
      </c>
      <c r="I74" s="84">
        <v>0.128</v>
      </c>
      <c r="J74" s="38">
        <v>2.75</v>
      </c>
      <c r="K74" s="38">
        <v>2.75</v>
      </c>
      <c r="L74" s="80">
        <v>2.75</v>
      </c>
      <c r="M74" s="83">
        <v>3.42</v>
      </c>
      <c r="N74" s="38">
        <v>19.5</v>
      </c>
      <c r="O74" s="38">
        <v>7.75</v>
      </c>
      <c r="P74" s="82">
        <v>6.25</v>
      </c>
      <c r="Q74" s="56">
        <f t="shared" si="0"/>
        <v>15.47</v>
      </c>
      <c r="T74" s="85">
        <v>14.7</v>
      </c>
    </row>
    <row r="75" spans="1:20" ht="15.95" customHeight="1" x14ac:dyDescent="0.25">
      <c r="A75" s="48">
        <v>11</v>
      </c>
      <c r="B75" s="37">
        <v>520684</v>
      </c>
      <c r="C75" s="36" t="s">
        <v>150</v>
      </c>
      <c r="D75" s="36" t="s">
        <v>151</v>
      </c>
      <c r="E75" s="98">
        <v>62852520686</v>
      </c>
      <c r="F75" s="62">
        <v>25</v>
      </c>
      <c r="G75" s="77">
        <v>250</v>
      </c>
      <c r="H75" s="70">
        <v>51000</v>
      </c>
      <c r="I75" s="84">
        <v>1.7999999999999999E-2</v>
      </c>
      <c r="J75" s="38">
        <v>1.25</v>
      </c>
      <c r="K75" s="38">
        <v>1.25</v>
      </c>
      <c r="L75" s="80">
        <v>1.25</v>
      </c>
      <c r="M75" s="83">
        <v>4.72</v>
      </c>
      <c r="N75" s="38">
        <v>19.5</v>
      </c>
      <c r="O75" s="38">
        <v>7.75</v>
      </c>
      <c r="P75" s="82">
        <v>5</v>
      </c>
      <c r="Q75" s="56">
        <f t="shared" si="0"/>
        <v>3.99</v>
      </c>
      <c r="T75" s="85">
        <v>3.79</v>
      </c>
    </row>
    <row r="76" spans="1:20" ht="15.95" customHeight="1" x14ac:dyDescent="0.25">
      <c r="A76" s="48">
        <v>11</v>
      </c>
      <c r="B76" s="37">
        <v>520692</v>
      </c>
      <c r="C76" s="36" t="s">
        <v>152</v>
      </c>
      <c r="D76" s="36" t="s">
        <v>153</v>
      </c>
      <c r="E76" s="98">
        <v>62852520693</v>
      </c>
      <c r="F76" s="62">
        <v>25</v>
      </c>
      <c r="G76" s="77">
        <v>250</v>
      </c>
      <c r="H76" s="70">
        <v>18000</v>
      </c>
      <c r="I76" s="84">
        <v>2.4E-2</v>
      </c>
      <c r="J76" s="38">
        <v>1.5</v>
      </c>
      <c r="K76" s="38">
        <v>1.5</v>
      </c>
      <c r="L76" s="80">
        <v>1.5</v>
      </c>
      <c r="M76" s="83">
        <v>6.25</v>
      </c>
      <c r="N76" s="38">
        <v>19.5</v>
      </c>
      <c r="O76" s="38">
        <v>7.75</v>
      </c>
      <c r="P76" s="82">
        <v>9.5</v>
      </c>
      <c r="Q76" s="56">
        <f t="shared" si="0"/>
        <v>5.31</v>
      </c>
      <c r="T76" s="85">
        <v>5.04</v>
      </c>
    </row>
    <row r="77" spans="1:20" ht="15.95" customHeight="1" x14ac:dyDescent="0.25">
      <c r="A77" s="48">
        <v>11</v>
      </c>
      <c r="B77" s="37">
        <v>520700</v>
      </c>
      <c r="C77" s="36" t="s">
        <v>154</v>
      </c>
      <c r="D77" s="36" t="s">
        <v>155</v>
      </c>
      <c r="E77" s="98">
        <v>62852520709</v>
      </c>
      <c r="F77" s="62">
        <v>10</v>
      </c>
      <c r="G77" s="77">
        <v>100</v>
      </c>
      <c r="H77" s="70">
        <v>7200</v>
      </c>
      <c r="I77" s="84">
        <v>3.5000000000000003E-2</v>
      </c>
      <c r="J77" s="38">
        <v>1.75</v>
      </c>
      <c r="K77" s="38">
        <v>1.75</v>
      </c>
      <c r="L77" s="80">
        <v>1.75</v>
      </c>
      <c r="M77" s="83">
        <v>3.75</v>
      </c>
      <c r="N77" s="38">
        <v>19.5</v>
      </c>
      <c r="O77" s="38">
        <v>7.75</v>
      </c>
      <c r="P77" s="82">
        <v>9.5</v>
      </c>
      <c r="Q77" s="56">
        <f t="shared" si="0"/>
        <v>5.91</v>
      </c>
      <c r="T77" s="85">
        <v>5.61</v>
      </c>
    </row>
    <row r="78" spans="1:20" ht="15.95" customHeight="1" x14ac:dyDescent="0.25">
      <c r="A78" s="48">
        <v>11</v>
      </c>
      <c r="B78" s="37">
        <v>520734</v>
      </c>
      <c r="C78" s="36" t="s">
        <v>156</v>
      </c>
      <c r="D78" s="36" t="s">
        <v>157</v>
      </c>
      <c r="E78" s="98">
        <v>62852520730</v>
      </c>
      <c r="F78" s="62">
        <v>10</v>
      </c>
      <c r="G78" s="77">
        <v>50</v>
      </c>
      <c r="H78" s="70">
        <v>20400</v>
      </c>
      <c r="I78" s="84">
        <v>2.5999999999999999E-2</v>
      </c>
      <c r="J78" s="38">
        <v>1.3</v>
      </c>
      <c r="K78" s="38">
        <v>1.2</v>
      </c>
      <c r="L78" s="80">
        <v>1.3</v>
      </c>
      <c r="M78" s="83">
        <v>1.42</v>
      </c>
      <c r="N78" s="38">
        <v>9.75</v>
      </c>
      <c r="O78" s="38">
        <v>7.75</v>
      </c>
      <c r="P78" s="82">
        <v>5</v>
      </c>
      <c r="Q78" s="56">
        <f t="shared" ref="Q78:Q118" si="1">ROUND(T78/(1-$T$10),2)</f>
        <v>6.95</v>
      </c>
      <c r="T78" s="85">
        <v>6.6</v>
      </c>
    </row>
    <row r="79" spans="1:20" ht="15.95" customHeight="1" x14ac:dyDescent="0.25">
      <c r="A79" s="48">
        <v>11</v>
      </c>
      <c r="B79" s="37">
        <v>520742</v>
      </c>
      <c r="C79" s="36" t="s">
        <v>158</v>
      </c>
      <c r="D79" s="36" t="s">
        <v>159</v>
      </c>
      <c r="E79" s="98">
        <v>62852520747</v>
      </c>
      <c r="F79" s="62">
        <v>10</v>
      </c>
      <c r="G79" s="77">
        <v>50</v>
      </c>
      <c r="H79" s="70">
        <v>4800</v>
      </c>
      <c r="I79" s="84">
        <v>3.9E-2</v>
      </c>
      <c r="J79" s="38">
        <v>0</v>
      </c>
      <c r="K79" s="38">
        <v>0</v>
      </c>
      <c r="L79" s="80">
        <v>0</v>
      </c>
      <c r="M79" s="83">
        <v>2.17</v>
      </c>
      <c r="N79" s="38">
        <v>19.5</v>
      </c>
      <c r="O79" s="38">
        <v>7.75</v>
      </c>
      <c r="P79" s="82">
        <v>5</v>
      </c>
      <c r="Q79" s="56">
        <f t="shared" si="1"/>
        <v>11.05</v>
      </c>
      <c r="T79" s="85">
        <v>10.5</v>
      </c>
    </row>
    <row r="80" spans="1:20" ht="15.95" customHeight="1" x14ac:dyDescent="0.25">
      <c r="A80" s="48">
        <v>11</v>
      </c>
      <c r="B80" s="37">
        <v>520759</v>
      </c>
      <c r="C80" s="36" t="s">
        <v>160</v>
      </c>
      <c r="D80" s="36" t="s">
        <v>161</v>
      </c>
      <c r="E80" s="98">
        <v>62852520754</v>
      </c>
      <c r="F80" s="62">
        <v>5</v>
      </c>
      <c r="G80" s="77">
        <v>25</v>
      </c>
      <c r="H80" s="70">
        <v>5100</v>
      </c>
      <c r="I80" s="84">
        <v>8.6999999999999994E-2</v>
      </c>
      <c r="J80" s="38">
        <v>2</v>
      </c>
      <c r="K80" s="38">
        <v>2.5</v>
      </c>
      <c r="L80" s="80">
        <v>2</v>
      </c>
      <c r="M80" s="83">
        <v>2.4</v>
      </c>
      <c r="N80" s="38">
        <v>19.5</v>
      </c>
      <c r="O80" s="38">
        <v>7.75</v>
      </c>
      <c r="P80" s="82">
        <v>5</v>
      </c>
      <c r="Q80" s="56">
        <f t="shared" si="1"/>
        <v>14.38</v>
      </c>
      <c r="T80" s="85">
        <v>13.66</v>
      </c>
    </row>
    <row r="81" spans="1:20" ht="15.95" customHeight="1" x14ac:dyDescent="0.25">
      <c r="A81" s="48">
        <v>11</v>
      </c>
      <c r="B81" s="37">
        <v>520767</v>
      </c>
      <c r="C81" s="36" t="s">
        <v>162</v>
      </c>
      <c r="D81" s="36" t="s">
        <v>163</v>
      </c>
      <c r="E81" s="98">
        <v>62852520761</v>
      </c>
      <c r="F81" s="62">
        <v>25</v>
      </c>
      <c r="G81" s="77">
        <v>250</v>
      </c>
      <c r="H81" s="70">
        <v>18000</v>
      </c>
      <c r="I81" s="84">
        <v>1.4999999999999999E-2</v>
      </c>
      <c r="J81" s="38">
        <v>1.5</v>
      </c>
      <c r="K81" s="38">
        <v>1</v>
      </c>
      <c r="L81" s="80">
        <v>1.5</v>
      </c>
      <c r="M81" s="83">
        <v>4</v>
      </c>
      <c r="N81" s="38">
        <v>19.5</v>
      </c>
      <c r="O81" s="38">
        <v>7.75</v>
      </c>
      <c r="P81" s="82">
        <v>9.5</v>
      </c>
      <c r="Q81" s="56">
        <f t="shared" si="1"/>
        <v>2.65</v>
      </c>
      <c r="T81" s="85">
        <v>2.52</v>
      </c>
    </row>
    <row r="82" spans="1:20" ht="15.95" customHeight="1" x14ac:dyDescent="0.25">
      <c r="A82" s="48">
        <v>11</v>
      </c>
      <c r="B82" s="37">
        <v>520817</v>
      </c>
      <c r="C82" s="36" t="s">
        <v>164</v>
      </c>
      <c r="D82" s="36" t="s">
        <v>164</v>
      </c>
      <c r="E82" s="98">
        <v>62852520815</v>
      </c>
      <c r="F82" s="62">
        <v>10</v>
      </c>
      <c r="G82" s="77">
        <v>50</v>
      </c>
      <c r="H82" s="70">
        <v>20400</v>
      </c>
      <c r="I82" s="84">
        <v>0.03</v>
      </c>
      <c r="J82" s="38">
        <v>1.5</v>
      </c>
      <c r="K82" s="38">
        <v>1</v>
      </c>
      <c r="L82" s="80">
        <v>1.5</v>
      </c>
      <c r="M82" s="83">
        <v>1.62</v>
      </c>
      <c r="N82" s="38">
        <v>9.75</v>
      </c>
      <c r="O82" s="38">
        <v>7.75</v>
      </c>
      <c r="P82" s="82">
        <v>5</v>
      </c>
      <c r="Q82" s="56">
        <f t="shared" si="1"/>
        <v>16.850000000000001</v>
      </c>
      <c r="T82" s="85">
        <v>16.010000000000002</v>
      </c>
    </row>
    <row r="83" spans="1:20" ht="15.95" customHeight="1" x14ac:dyDescent="0.25">
      <c r="A83" s="48">
        <v>11</v>
      </c>
      <c r="B83" s="37">
        <v>520825</v>
      </c>
      <c r="C83" s="36" t="s">
        <v>165</v>
      </c>
      <c r="D83" s="36" t="s">
        <v>165</v>
      </c>
      <c r="E83" s="98">
        <v>62852520822</v>
      </c>
      <c r="F83" s="62">
        <v>10</v>
      </c>
      <c r="G83" s="77">
        <v>50</v>
      </c>
      <c r="H83" s="70">
        <v>10200</v>
      </c>
      <c r="I83" s="84">
        <v>5.2999999999999999E-2</v>
      </c>
      <c r="J83" s="38">
        <v>2</v>
      </c>
      <c r="K83" s="38">
        <v>2</v>
      </c>
      <c r="L83" s="80">
        <v>2.2000000000000002</v>
      </c>
      <c r="M83" s="83">
        <v>2.87</v>
      </c>
      <c r="N83" s="38">
        <v>19.5</v>
      </c>
      <c r="O83" s="38">
        <v>7.75</v>
      </c>
      <c r="P83" s="82">
        <v>5</v>
      </c>
      <c r="Q83" s="56">
        <f t="shared" si="1"/>
        <v>21.47</v>
      </c>
      <c r="T83" s="85">
        <v>20.399999999999999</v>
      </c>
    </row>
    <row r="84" spans="1:20" ht="15.95" customHeight="1" x14ac:dyDescent="0.25">
      <c r="A84" s="48">
        <v>11</v>
      </c>
      <c r="B84" s="37">
        <v>520833</v>
      </c>
      <c r="C84" s="36" t="s">
        <v>166</v>
      </c>
      <c r="D84" s="36" t="s">
        <v>167</v>
      </c>
      <c r="E84" s="98">
        <v>62852520839</v>
      </c>
      <c r="F84" s="62">
        <v>25</v>
      </c>
      <c r="G84" s="77">
        <v>250</v>
      </c>
      <c r="H84" s="70">
        <v>18000</v>
      </c>
      <c r="I84" s="84">
        <v>2.1000000000000001E-2</v>
      </c>
      <c r="J84" s="38">
        <v>1.8</v>
      </c>
      <c r="K84" s="38">
        <v>2</v>
      </c>
      <c r="L84" s="80">
        <v>1.8</v>
      </c>
      <c r="M84" s="83">
        <v>5.5</v>
      </c>
      <c r="N84" s="38">
        <v>19.5</v>
      </c>
      <c r="O84" s="38">
        <v>7.75</v>
      </c>
      <c r="P84" s="82">
        <v>9.5</v>
      </c>
      <c r="Q84" s="56">
        <f t="shared" si="1"/>
        <v>3.61</v>
      </c>
      <c r="T84" s="85">
        <v>3.43</v>
      </c>
    </row>
    <row r="85" spans="1:20" ht="15.95" customHeight="1" x14ac:dyDescent="0.25">
      <c r="A85" s="48">
        <v>11</v>
      </c>
      <c r="B85" s="37">
        <v>520841</v>
      </c>
      <c r="C85" s="36" t="s">
        <v>168</v>
      </c>
      <c r="D85" s="36" t="s">
        <v>169</v>
      </c>
      <c r="E85" s="98">
        <v>62852520846</v>
      </c>
      <c r="F85" s="62">
        <v>1</v>
      </c>
      <c r="G85" s="77">
        <v>25</v>
      </c>
      <c r="H85" s="70">
        <v>10200</v>
      </c>
      <c r="I85" s="84">
        <v>3.7999999999999999E-2</v>
      </c>
      <c r="J85" s="38">
        <v>0</v>
      </c>
      <c r="K85" s="38">
        <v>0</v>
      </c>
      <c r="L85" s="80">
        <v>0</v>
      </c>
      <c r="M85" s="83">
        <v>1.07</v>
      </c>
      <c r="N85" s="38">
        <v>9.75</v>
      </c>
      <c r="O85" s="38">
        <v>7.75</v>
      </c>
      <c r="P85" s="82">
        <v>5</v>
      </c>
      <c r="Q85" s="56">
        <f t="shared" si="1"/>
        <v>17.91</v>
      </c>
      <c r="T85" s="85">
        <v>17.010000000000002</v>
      </c>
    </row>
    <row r="86" spans="1:20" ht="15.95" customHeight="1" x14ac:dyDescent="0.25">
      <c r="A86" s="48">
        <v>11</v>
      </c>
      <c r="B86" s="37">
        <v>520858</v>
      </c>
      <c r="C86" s="36" t="s">
        <v>170</v>
      </c>
      <c r="D86" s="36" t="s">
        <v>171</v>
      </c>
      <c r="E86" s="98">
        <v>62852520853</v>
      </c>
      <c r="F86" s="62">
        <v>1</v>
      </c>
      <c r="G86" s="77">
        <v>25</v>
      </c>
      <c r="H86" s="70">
        <v>10200</v>
      </c>
      <c r="I86" s="84">
        <v>3.9E-2</v>
      </c>
      <c r="J86" s="38">
        <v>0</v>
      </c>
      <c r="K86" s="38">
        <v>0</v>
      </c>
      <c r="L86" s="80">
        <v>0</v>
      </c>
      <c r="M86" s="83">
        <v>1.1000000000000001</v>
      </c>
      <c r="N86" s="38">
        <v>9.75</v>
      </c>
      <c r="O86" s="38">
        <v>7.75</v>
      </c>
      <c r="P86" s="82">
        <v>5</v>
      </c>
      <c r="Q86" s="56">
        <f t="shared" si="1"/>
        <v>17.91</v>
      </c>
      <c r="T86" s="85">
        <v>17.010000000000002</v>
      </c>
    </row>
    <row r="87" spans="1:20" ht="15.95" customHeight="1" x14ac:dyDescent="0.25">
      <c r="A87" s="48">
        <v>11</v>
      </c>
      <c r="B87" s="37">
        <v>520866</v>
      </c>
      <c r="C87" s="36" t="s">
        <v>172</v>
      </c>
      <c r="D87" s="36" t="s">
        <v>173</v>
      </c>
      <c r="E87" s="98">
        <v>62852520860</v>
      </c>
      <c r="F87" s="62">
        <v>1</v>
      </c>
      <c r="G87" s="77">
        <v>25</v>
      </c>
      <c r="H87" s="70">
        <v>10200</v>
      </c>
      <c r="I87" s="84">
        <v>4.1000000000000002E-2</v>
      </c>
      <c r="J87" s="38">
        <v>0</v>
      </c>
      <c r="K87" s="38">
        <v>0</v>
      </c>
      <c r="L87" s="80">
        <v>0</v>
      </c>
      <c r="M87" s="83">
        <v>1.1499999999999999</v>
      </c>
      <c r="N87" s="38">
        <v>9.75</v>
      </c>
      <c r="O87" s="38">
        <v>7.75</v>
      </c>
      <c r="P87" s="82">
        <v>5</v>
      </c>
      <c r="Q87" s="56">
        <f t="shared" si="1"/>
        <v>17.91</v>
      </c>
      <c r="T87" s="85">
        <v>17.010000000000002</v>
      </c>
    </row>
    <row r="88" spans="1:20" ht="15.95" customHeight="1" x14ac:dyDescent="0.25">
      <c r="A88" s="48">
        <v>11</v>
      </c>
      <c r="B88" s="37">
        <v>520874</v>
      </c>
      <c r="C88" s="36" t="s">
        <v>174</v>
      </c>
      <c r="D88" s="36" t="s">
        <v>175</v>
      </c>
      <c r="E88" s="98">
        <v>62852520877</v>
      </c>
      <c r="F88" s="62">
        <v>1</v>
      </c>
      <c r="G88" s="77">
        <v>25</v>
      </c>
      <c r="H88" s="70">
        <v>10200</v>
      </c>
      <c r="I88" s="84">
        <v>4.4999999999999998E-2</v>
      </c>
      <c r="J88" s="38">
        <v>0</v>
      </c>
      <c r="K88" s="38">
        <v>0</v>
      </c>
      <c r="L88" s="80">
        <v>0</v>
      </c>
      <c r="M88" s="83">
        <v>1.25</v>
      </c>
      <c r="N88" s="38">
        <v>9.75</v>
      </c>
      <c r="O88" s="38">
        <v>7.75</v>
      </c>
      <c r="P88" s="82">
        <v>5</v>
      </c>
      <c r="Q88" s="56">
        <f t="shared" si="1"/>
        <v>12.65</v>
      </c>
      <c r="T88" s="85">
        <v>12.02</v>
      </c>
    </row>
    <row r="89" spans="1:20" ht="15.95" customHeight="1" x14ac:dyDescent="0.25">
      <c r="A89" s="48">
        <v>11</v>
      </c>
      <c r="B89" s="37">
        <v>520882</v>
      </c>
      <c r="C89" s="36" t="s">
        <v>176</v>
      </c>
      <c r="D89" s="36" t="s">
        <v>177</v>
      </c>
      <c r="E89" s="98">
        <v>62852520884</v>
      </c>
      <c r="F89" s="62">
        <v>1</v>
      </c>
      <c r="G89" s="77">
        <v>25</v>
      </c>
      <c r="H89" s="70">
        <v>10200</v>
      </c>
      <c r="I89" s="84">
        <v>0.04</v>
      </c>
      <c r="J89" s="38">
        <v>0</v>
      </c>
      <c r="K89" s="38">
        <v>0</v>
      </c>
      <c r="L89" s="80">
        <v>0</v>
      </c>
      <c r="M89" s="83">
        <v>1.1200000000000001</v>
      </c>
      <c r="N89" s="38">
        <v>9.75</v>
      </c>
      <c r="O89" s="38">
        <v>7.75</v>
      </c>
      <c r="P89" s="82">
        <v>5</v>
      </c>
      <c r="Q89" s="56">
        <f t="shared" si="1"/>
        <v>17.91</v>
      </c>
      <c r="T89" s="85">
        <v>17.010000000000002</v>
      </c>
    </row>
    <row r="90" spans="1:20" ht="15.95" customHeight="1" x14ac:dyDescent="0.25">
      <c r="A90" s="48">
        <v>11</v>
      </c>
      <c r="B90" s="37">
        <v>520890</v>
      </c>
      <c r="C90" s="36" t="s">
        <v>178</v>
      </c>
      <c r="D90" s="36" t="s">
        <v>179</v>
      </c>
      <c r="E90" s="98">
        <v>62852520891</v>
      </c>
      <c r="F90" s="62">
        <v>1</v>
      </c>
      <c r="G90" s="77">
        <v>25</v>
      </c>
      <c r="H90" s="70">
        <v>10200</v>
      </c>
      <c r="I90" s="84">
        <v>4.2000000000000003E-2</v>
      </c>
      <c r="J90" s="38">
        <v>2.2000000000000002</v>
      </c>
      <c r="K90" s="38">
        <v>3.2</v>
      </c>
      <c r="L90" s="80">
        <v>2.2000000000000002</v>
      </c>
      <c r="M90" s="83">
        <v>1.17</v>
      </c>
      <c r="N90" s="38">
        <v>9.75</v>
      </c>
      <c r="O90" s="38">
        <v>7.75</v>
      </c>
      <c r="P90" s="82">
        <v>5</v>
      </c>
      <c r="Q90" s="56">
        <f t="shared" si="1"/>
        <v>17.91</v>
      </c>
      <c r="T90" s="85">
        <v>17.010000000000002</v>
      </c>
    </row>
    <row r="91" spans="1:20" ht="15.95" customHeight="1" x14ac:dyDescent="0.25">
      <c r="A91" s="48">
        <v>11</v>
      </c>
      <c r="B91" s="37">
        <v>520908</v>
      </c>
      <c r="C91" s="36" t="s">
        <v>180</v>
      </c>
      <c r="D91" s="36" t="s">
        <v>181</v>
      </c>
      <c r="E91" s="98">
        <v>62852520907</v>
      </c>
      <c r="F91" s="62">
        <v>1</v>
      </c>
      <c r="G91" s="77">
        <v>25</v>
      </c>
      <c r="H91" s="70">
        <v>5100</v>
      </c>
      <c r="I91" s="84">
        <v>4.7E-2</v>
      </c>
      <c r="J91" s="38">
        <v>2.2999999999999998</v>
      </c>
      <c r="K91" s="38">
        <v>3.2</v>
      </c>
      <c r="L91" s="80">
        <v>2.2999999999999998</v>
      </c>
      <c r="M91" s="83">
        <v>1.4</v>
      </c>
      <c r="N91" s="38">
        <v>19.5</v>
      </c>
      <c r="O91" s="38">
        <v>7.75</v>
      </c>
      <c r="P91" s="82">
        <v>5</v>
      </c>
      <c r="Q91" s="56">
        <f t="shared" si="1"/>
        <v>12.65</v>
      </c>
      <c r="T91" s="85">
        <v>12.02</v>
      </c>
    </row>
    <row r="92" spans="1:20" ht="15.95" customHeight="1" x14ac:dyDescent="0.25">
      <c r="A92" s="48">
        <v>11</v>
      </c>
      <c r="B92" s="37">
        <v>520916</v>
      </c>
      <c r="C92" s="36" t="s">
        <v>182</v>
      </c>
      <c r="D92" s="36" t="s">
        <v>183</v>
      </c>
      <c r="E92" s="98">
        <v>62852520914</v>
      </c>
      <c r="F92" s="62">
        <v>1</v>
      </c>
      <c r="G92" s="77">
        <v>25</v>
      </c>
      <c r="H92" s="70">
        <v>10200</v>
      </c>
      <c r="I92" s="84">
        <v>4.2999999999999997E-2</v>
      </c>
      <c r="J92" s="38">
        <v>3</v>
      </c>
      <c r="K92" s="38">
        <v>3</v>
      </c>
      <c r="L92" s="80">
        <v>3</v>
      </c>
      <c r="M92" s="83">
        <v>1.2</v>
      </c>
      <c r="N92" s="38">
        <v>9.75</v>
      </c>
      <c r="O92" s="38">
        <v>7.75</v>
      </c>
      <c r="P92" s="82">
        <v>5</v>
      </c>
      <c r="Q92" s="56">
        <f t="shared" si="1"/>
        <v>7.03</v>
      </c>
      <c r="T92" s="85">
        <v>6.68</v>
      </c>
    </row>
    <row r="93" spans="1:20" ht="15.95" customHeight="1" x14ac:dyDescent="0.25">
      <c r="A93" s="48">
        <v>11</v>
      </c>
      <c r="B93" s="37">
        <v>521005</v>
      </c>
      <c r="C93" s="36" t="s">
        <v>184</v>
      </c>
      <c r="D93" s="36" t="s">
        <v>185</v>
      </c>
      <c r="E93" s="98">
        <v>62852521003</v>
      </c>
      <c r="F93" s="62">
        <v>1</v>
      </c>
      <c r="G93" s="77">
        <v>25</v>
      </c>
      <c r="H93" s="70">
        <v>5100</v>
      </c>
      <c r="I93" s="84">
        <v>6.9000000000000006E-2</v>
      </c>
      <c r="J93" s="38"/>
      <c r="K93" s="38"/>
      <c r="L93" s="80"/>
      <c r="M93" s="83">
        <v>1.9450000000000001</v>
      </c>
      <c r="N93" s="38">
        <v>19.5</v>
      </c>
      <c r="O93" s="38">
        <v>7.75</v>
      </c>
      <c r="P93" s="82">
        <v>5</v>
      </c>
      <c r="Q93" s="56">
        <f t="shared" si="1"/>
        <v>34.85</v>
      </c>
      <c r="T93" s="85">
        <v>33.11</v>
      </c>
    </row>
    <row r="94" spans="1:20" ht="15.95" customHeight="1" x14ac:dyDescent="0.25">
      <c r="A94" s="48">
        <v>11</v>
      </c>
      <c r="B94" s="37">
        <v>521013</v>
      </c>
      <c r="C94" s="36" t="s">
        <v>186</v>
      </c>
      <c r="D94" s="36" t="s">
        <v>187</v>
      </c>
      <c r="E94" s="98">
        <v>62852521010</v>
      </c>
      <c r="F94" s="62">
        <v>1</v>
      </c>
      <c r="G94" s="77">
        <v>25</v>
      </c>
      <c r="H94" s="70">
        <v>5100</v>
      </c>
      <c r="I94" s="84">
        <v>7.1999999999999995E-2</v>
      </c>
      <c r="J94" s="38"/>
      <c r="K94" s="38"/>
      <c r="L94" s="80"/>
      <c r="M94" s="83">
        <v>2.02</v>
      </c>
      <c r="N94" s="38">
        <v>19.5</v>
      </c>
      <c r="O94" s="38">
        <v>7.75</v>
      </c>
      <c r="P94" s="82">
        <v>5</v>
      </c>
      <c r="Q94" s="56">
        <f t="shared" si="1"/>
        <v>27.88</v>
      </c>
      <c r="T94" s="85">
        <v>26.49</v>
      </c>
    </row>
    <row r="95" spans="1:20" ht="15.95" customHeight="1" x14ac:dyDescent="0.25">
      <c r="A95" s="48">
        <v>11</v>
      </c>
      <c r="B95" s="37">
        <v>521021</v>
      </c>
      <c r="C95" s="36" t="s">
        <v>188</v>
      </c>
      <c r="D95" s="36" t="s">
        <v>189</v>
      </c>
      <c r="E95" s="98">
        <v>62852521027</v>
      </c>
      <c r="F95" s="62">
        <v>1</v>
      </c>
      <c r="G95" s="77">
        <v>25</v>
      </c>
      <c r="H95" s="70">
        <v>2400</v>
      </c>
      <c r="I95" s="84">
        <v>7.2999999999999995E-2</v>
      </c>
      <c r="J95" s="38"/>
      <c r="K95" s="38"/>
      <c r="L95" s="80"/>
      <c r="M95" s="83">
        <v>2.0459999999999998</v>
      </c>
      <c r="N95" s="38">
        <v>19.5</v>
      </c>
      <c r="O95" s="38">
        <v>7.75</v>
      </c>
      <c r="P95" s="82">
        <v>6.25</v>
      </c>
      <c r="Q95" s="56">
        <f t="shared" si="1"/>
        <v>34.72</v>
      </c>
      <c r="T95" s="85">
        <v>32.979999999999997</v>
      </c>
    </row>
    <row r="96" spans="1:20" ht="15.95" customHeight="1" x14ac:dyDescent="0.25">
      <c r="A96" s="48">
        <v>11</v>
      </c>
      <c r="B96" s="37">
        <v>521039</v>
      </c>
      <c r="C96" s="36" t="s">
        <v>190</v>
      </c>
      <c r="D96" s="36" t="s">
        <v>191</v>
      </c>
      <c r="E96" s="98">
        <v>62852521034</v>
      </c>
      <c r="F96" s="62">
        <v>1</v>
      </c>
      <c r="G96" s="77">
        <v>25</v>
      </c>
      <c r="H96" s="70">
        <v>10200</v>
      </c>
      <c r="I96" s="84">
        <v>8.1000000000000003E-2</v>
      </c>
      <c r="J96" s="38"/>
      <c r="K96" s="38"/>
      <c r="L96" s="80"/>
      <c r="M96" s="83">
        <v>2.1459999999999999</v>
      </c>
      <c r="N96" s="38">
        <v>9.75</v>
      </c>
      <c r="O96" s="38">
        <v>7.75</v>
      </c>
      <c r="P96" s="82">
        <v>5</v>
      </c>
      <c r="Q96" s="56">
        <f t="shared" si="1"/>
        <v>27.88</v>
      </c>
      <c r="T96" s="85">
        <v>26.49</v>
      </c>
    </row>
    <row r="97" spans="1:20" ht="15.95" customHeight="1" x14ac:dyDescent="0.25">
      <c r="A97" s="48">
        <v>11</v>
      </c>
      <c r="B97" s="37">
        <v>521047</v>
      </c>
      <c r="C97" s="36" t="s">
        <v>192</v>
      </c>
      <c r="D97" s="36" t="s">
        <v>193</v>
      </c>
      <c r="E97" s="98">
        <v>62852521041</v>
      </c>
      <c r="F97" s="62">
        <v>1</v>
      </c>
      <c r="G97" s="77">
        <v>25</v>
      </c>
      <c r="H97" s="70">
        <v>5100</v>
      </c>
      <c r="I97" s="84">
        <v>6.7000000000000004E-2</v>
      </c>
      <c r="J97" s="38">
        <v>3.75</v>
      </c>
      <c r="K97" s="38">
        <v>1.75</v>
      </c>
      <c r="L97" s="80">
        <v>2.12</v>
      </c>
      <c r="M97" s="83">
        <v>1.895</v>
      </c>
      <c r="N97" s="38">
        <v>19.5</v>
      </c>
      <c r="O97" s="38">
        <v>7.75</v>
      </c>
      <c r="P97" s="82">
        <v>5</v>
      </c>
      <c r="Q97" s="56">
        <f t="shared" si="1"/>
        <v>28.02</v>
      </c>
      <c r="T97" s="85">
        <v>26.62</v>
      </c>
    </row>
    <row r="98" spans="1:20" ht="15.95" customHeight="1" x14ac:dyDescent="0.25">
      <c r="A98" s="48">
        <v>11</v>
      </c>
      <c r="B98" s="37">
        <v>521054</v>
      </c>
      <c r="C98" s="36" t="s">
        <v>194</v>
      </c>
      <c r="D98" s="36" t="s">
        <v>195</v>
      </c>
      <c r="E98" s="98">
        <v>62852521058</v>
      </c>
      <c r="F98" s="62">
        <v>1</v>
      </c>
      <c r="G98" s="77">
        <v>25</v>
      </c>
      <c r="H98" s="70">
        <v>5100</v>
      </c>
      <c r="I98" s="84">
        <v>6.9000000000000006E-2</v>
      </c>
      <c r="J98" s="38"/>
      <c r="K98" s="38"/>
      <c r="L98" s="80"/>
      <c r="M98" s="83">
        <v>1.9450000000000001</v>
      </c>
      <c r="N98" s="38">
        <v>19.5</v>
      </c>
      <c r="O98" s="38">
        <v>7.75</v>
      </c>
      <c r="P98" s="82">
        <v>5</v>
      </c>
      <c r="Q98" s="56">
        <f t="shared" si="1"/>
        <v>27.88</v>
      </c>
      <c r="T98" s="85">
        <v>26.49</v>
      </c>
    </row>
    <row r="99" spans="1:20" ht="15.95" customHeight="1" x14ac:dyDescent="0.25">
      <c r="A99" s="48">
        <v>11</v>
      </c>
      <c r="B99" s="37">
        <v>521062</v>
      </c>
      <c r="C99" s="36" t="s">
        <v>196</v>
      </c>
      <c r="D99" s="36" t="s">
        <v>197</v>
      </c>
      <c r="E99" s="98">
        <v>62852521065</v>
      </c>
      <c r="F99" s="62">
        <v>1</v>
      </c>
      <c r="G99" s="77">
        <v>25</v>
      </c>
      <c r="H99" s="70">
        <v>5100</v>
      </c>
      <c r="I99" s="84">
        <v>7.2999999999999995E-2</v>
      </c>
      <c r="J99" s="38">
        <v>3</v>
      </c>
      <c r="K99" s="38">
        <v>3.8</v>
      </c>
      <c r="L99" s="80">
        <v>3</v>
      </c>
      <c r="M99" s="83">
        <v>2.0449999999999999</v>
      </c>
      <c r="N99" s="38">
        <v>19.5</v>
      </c>
      <c r="O99" s="38">
        <v>7.75</v>
      </c>
      <c r="P99" s="82">
        <v>5</v>
      </c>
      <c r="Q99" s="56">
        <f t="shared" si="1"/>
        <v>27.88</v>
      </c>
      <c r="T99" s="85">
        <v>26.49</v>
      </c>
    </row>
    <row r="100" spans="1:20" ht="15.95" customHeight="1" x14ac:dyDescent="0.25">
      <c r="A100" s="48">
        <v>11</v>
      </c>
      <c r="B100" s="37">
        <v>521070</v>
      </c>
      <c r="C100" s="36" t="s">
        <v>198</v>
      </c>
      <c r="D100" s="36" t="s">
        <v>199</v>
      </c>
      <c r="E100" s="98">
        <v>62852521072</v>
      </c>
      <c r="F100" s="62">
        <v>1</v>
      </c>
      <c r="G100" s="77">
        <v>25</v>
      </c>
      <c r="H100" s="70">
        <v>10200</v>
      </c>
      <c r="I100" s="84">
        <v>0.11799999999999999</v>
      </c>
      <c r="J100" s="38"/>
      <c r="K100" s="38"/>
      <c r="L100" s="80"/>
      <c r="M100" s="83">
        <v>3.0710000000000002</v>
      </c>
      <c r="N100" s="38">
        <v>9.75</v>
      </c>
      <c r="O100" s="38">
        <v>7.75</v>
      </c>
      <c r="P100" s="82">
        <v>5</v>
      </c>
      <c r="Q100" s="56">
        <f t="shared" si="1"/>
        <v>39.119999999999997</v>
      </c>
      <c r="T100" s="85">
        <v>37.159999999999997</v>
      </c>
    </row>
    <row r="101" spans="1:20" ht="15.95" customHeight="1" x14ac:dyDescent="0.25">
      <c r="A101" s="48">
        <v>11</v>
      </c>
      <c r="B101" s="37">
        <v>521203</v>
      </c>
      <c r="C101" s="36" t="s">
        <v>200</v>
      </c>
      <c r="D101" s="36" t="s">
        <v>201</v>
      </c>
      <c r="E101" s="98">
        <v>62852521201</v>
      </c>
      <c r="F101" s="62">
        <v>1</v>
      </c>
      <c r="G101" s="77">
        <v>25</v>
      </c>
      <c r="H101" s="70">
        <v>5100</v>
      </c>
      <c r="I101" s="84">
        <v>9.6000000000000002E-2</v>
      </c>
      <c r="J101" s="38"/>
      <c r="K101" s="38"/>
      <c r="L101" s="80"/>
      <c r="M101" s="83">
        <v>2.62</v>
      </c>
      <c r="N101" s="38">
        <v>19.5</v>
      </c>
      <c r="O101" s="38">
        <v>7.75</v>
      </c>
      <c r="P101" s="82">
        <v>5</v>
      </c>
      <c r="Q101" s="56">
        <f t="shared" si="1"/>
        <v>45.36</v>
      </c>
      <c r="T101" s="85">
        <v>43.09</v>
      </c>
    </row>
    <row r="102" spans="1:20" ht="15.95" customHeight="1" x14ac:dyDescent="0.25">
      <c r="A102" s="48">
        <v>11</v>
      </c>
      <c r="B102" s="37">
        <v>521286</v>
      </c>
      <c r="C102" s="36" t="s">
        <v>202</v>
      </c>
      <c r="D102" s="36" t="s">
        <v>203</v>
      </c>
      <c r="E102" s="98">
        <v>62852521287</v>
      </c>
      <c r="F102" s="62">
        <v>1</v>
      </c>
      <c r="G102" s="77">
        <v>25</v>
      </c>
      <c r="H102" s="70">
        <v>1800</v>
      </c>
      <c r="I102" s="84">
        <v>0.11700000000000001</v>
      </c>
      <c r="J102" s="38"/>
      <c r="K102" s="38"/>
      <c r="L102" s="80"/>
      <c r="M102" s="83">
        <v>3.1749999999999998</v>
      </c>
      <c r="N102" s="38">
        <v>19.5</v>
      </c>
      <c r="O102" s="38">
        <v>7.75</v>
      </c>
      <c r="P102" s="82">
        <v>9.5</v>
      </c>
      <c r="Q102" s="56">
        <f t="shared" si="1"/>
        <v>37.44</v>
      </c>
      <c r="T102" s="85">
        <v>35.57</v>
      </c>
    </row>
    <row r="103" spans="1:20" ht="15.95" customHeight="1" x14ac:dyDescent="0.25">
      <c r="A103" s="48">
        <v>11</v>
      </c>
      <c r="B103" s="37">
        <v>521294</v>
      </c>
      <c r="C103" s="36" t="s">
        <v>204</v>
      </c>
      <c r="D103" s="36" t="s">
        <v>205</v>
      </c>
      <c r="E103" s="98">
        <v>62852521294</v>
      </c>
      <c r="F103" s="62">
        <v>1</v>
      </c>
      <c r="G103" s="77">
        <v>25</v>
      </c>
      <c r="H103" s="70">
        <v>5100</v>
      </c>
      <c r="I103" s="84">
        <v>0.108</v>
      </c>
      <c r="J103" s="38"/>
      <c r="K103" s="38"/>
      <c r="L103" s="80"/>
      <c r="M103" s="83">
        <v>2.92</v>
      </c>
      <c r="N103" s="38">
        <v>19.5</v>
      </c>
      <c r="O103" s="38">
        <v>7.75</v>
      </c>
      <c r="P103" s="82">
        <v>5</v>
      </c>
      <c r="Q103" s="56">
        <f t="shared" si="1"/>
        <v>36.33</v>
      </c>
      <c r="T103" s="85">
        <v>34.51</v>
      </c>
    </row>
    <row r="104" spans="1:20" ht="15.95" customHeight="1" x14ac:dyDescent="0.25">
      <c r="A104" s="48">
        <v>11</v>
      </c>
      <c r="B104" s="37">
        <v>521302</v>
      </c>
      <c r="C104" s="36" t="s">
        <v>206</v>
      </c>
      <c r="D104" s="36" t="s">
        <v>207</v>
      </c>
      <c r="E104" s="98">
        <v>62852521300</v>
      </c>
      <c r="F104" s="62">
        <v>1</v>
      </c>
      <c r="G104" s="77">
        <v>25</v>
      </c>
      <c r="H104" s="70">
        <v>2400</v>
      </c>
      <c r="I104" s="84">
        <v>0.12</v>
      </c>
      <c r="J104" s="38"/>
      <c r="K104" s="38"/>
      <c r="L104" s="80"/>
      <c r="M104" s="83">
        <v>3.22</v>
      </c>
      <c r="N104" s="38">
        <v>19.5</v>
      </c>
      <c r="O104" s="38">
        <v>7.75</v>
      </c>
      <c r="P104" s="82">
        <v>5</v>
      </c>
      <c r="Q104" s="56">
        <f t="shared" si="1"/>
        <v>36.33</v>
      </c>
      <c r="T104" s="85">
        <v>34.51</v>
      </c>
    </row>
    <row r="105" spans="1:20" ht="15.95" customHeight="1" x14ac:dyDescent="0.25">
      <c r="A105" s="48">
        <v>11</v>
      </c>
      <c r="B105" s="37">
        <v>521633</v>
      </c>
      <c r="C105" s="36" t="s">
        <v>208</v>
      </c>
      <c r="D105" s="36" t="s">
        <v>209</v>
      </c>
      <c r="E105" s="98">
        <v>62852521638</v>
      </c>
      <c r="F105" s="62">
        <v>1</v>
      </c>
      <c r="G105" s="77">
        <v>25</v>
      </c>
      <c r="H105" s="70">
        <v>1200</v>
      </c>
      <c r="I105" s="84">
        <v>0.23799999999999999</v>
      </c>
      <c r="J105" s="38">
        <v>5.8</v>
      </c>
      <c r="K105" s="38">
        <v>5.5</v>
      </c>
      <c r="L105" s="80">
        <v>5.8</v>
      </c>
      <c r="M105" s="83">
        <v>6.4370000000000003</v>
      </c>
      <c r="N105" s="38">
        <v>19.5</v>
      </c>
      <c r="O105" s="38">
        <v>15.5</v>
      </c>
      <c r="P105" s="82">
        <v>10</v>
      </c>
      <c r="Q105" s="56">
        <f t="shared" si="1"/>
        <v>57.33</v>
      </c>
      <c r="T105" s="85">
        <v>54.46</v>
      </c>
    </row>
    <row r="106" spans="1:20" ht="15.95" customHeight="1" x14ac:dyDescent="0.25">
      <c r="A106" s="48">
        <v>11</v>
      </c>
      <c r="B106" s="37">
        <v>521641</v>
      </c>
      <c r="C106" s="36" t="s">
        <v>210</v>
      </c>
      <c r="D106" s="36" t="s">
        <v>211</v>
      </c>
      <c r="E106" s="98">
        <v>62852521645</v>
      </c>
      <c r="F106" s="62">
        <v>1</v>
      </c>
      <c r="G106" s="77">
        <v>25</v>
      </c>
      <c r="H106" s="70">
        <v>1500</v>
      </c>
      <c r="I106" s="84">
        <v>0.224</v>
      </c>
      <c r="J106" s="38"/>
      <c r="K106" s="38"/>
      <c r="L106" s="80"/>
      <c r="M106" s="83">
        <v>5.85</v>
      </c>
      <c r="N106" s="38">
        <v>19.5</v>
      </c>
      <c r="O106" s="38">
        <v>7.75</v>
      </c>
      <c r="P106" s="82">
        <v>9.5</v>
      </c>
      <c r="Q106" s="56">
        <f t="shared" si="1"/>
        <v>52.07</v>
      </c>
      <c r="T106" s="85">
        <v>49.47</v>
      </c>
    </row>
    <row r="107" spans="1:20" ht="15.95" customHeight="1" x14ac:dyDescent="0.25">
      <c r="A107" s="48">
        <v>11</v>
      </c>
      <c r="B107" s="37">
        <v>521658</v>
      </c>
      <c r="C107" s="36" t="s">
        <v>212</v>
      </c>
      <c r="D107" s="36" t="s">
        <v>213</v>
      </c>
      <c r="E107" s="98">
        <v>62852521652</v>
      </c>
      <c r="F107" s="62">
        <v>1</v>
      </c>
      <c r="G107" s="77">
        <v>25</v>
      </c>
      <c r="H107" s="70">
        <v>1800</v>
      </c>
      <c r="I107" s="84">
        <v>0.22900000000000001</v>
      </c>
      <c r="J107" s="38"/>
      <c r="K107" s="38"/>
      <c r="L107" s="80"/>
      <c r="M107" s="83">
        <v>5.9749999999999996</v>
      </c>
      <c r="N107" s="38">
        <v>19.5</v>
      </c>
      <c r="O107" s="38">
        <v>7.75</v>
      </c>
      <c r="P107" s="82">
        <v>9.5</v>
      </c>
      <c r="Q107" s="56">
        <f t="shared" si="1"/>
        <v>57.33</v>
      </c>
      <c r="T107" s="85">
        <v>54.46</v>
      </c>
    </row>
    <row r="108" spans="1:20" ht="15.95" customHeight="1" x14ac:dyDescent="0.25">
      <c r="A108" s="48">
        <v>11</v>
      </c>
      <c r="B108" s="37">
        <v>521674</v>
      </c>
      <c r="C108" s="36" t="s">
        <v>214</v>
      </c>
      <c r="D108" s="36" t="s">
        <v>215</v>
      </c>
      <c r="E108" s="98">
        <v>62852521676</v>
      </c>
      <c r="F108" s="62">
        <v>1</v>
      </c>
      <c r="G108" s="77">
        <v>25</v>
      </c>
      <c r="H108" s="70">
        <v>1500</v>
      </c>
      <c r="I108" s="84">
        <v>0.254</v>
      </c>
      <c r="J108" s="38"/>
      <c r="K108" s="38"/>
      <c r="L108" s="80"/>
      <c r="M108" s="83">
        <v>6.6619999999999999</v>
      </c>
      <c r="N108" s="38">
        <v>19.5</v>
      </c>
      <c r="O108" s="38">
        <v>7.75</v>
      </c>
      <c r="P108" s="82">
        <v>10.5</v>
      </c>
      <c r="Q108" s="56">
        <f t="shared" si="1"/>
        <v>52.07</v>
      </c>
      <c r="T108" s="85">
        <v>49.47</v>
      </c>
    </row>
    <row r="109" spans="1:20" ht="15.95" customHeight="1" x14ac:dyDescent="0.25">
      <c r="A109" s="48">
        <v>11</v>
      </c>
      <c r="B109" s="37">
        <v>522508</v>
      </c>
      <c r="C109" s="36" t="s">
        <v>216</v>
      </c>
      <c r="D109" s="36" t="s">
        <v>217</v>
      </c>
      <c r="E109" s="98">
        <v>62852522505</v>
      </c>
      <c r="F109" s="62">
        <v>10</v>
      </c>
      <c r="G109" s="77">
        <v>100</v>
      </c>
      <c r="H109" s="70">
        <v>9600</v>
      </c>
      <c r="I109" s="84">
        <v>4.1000000000000002E-2</v>
      </c>
      <c r="J109" s="38"/>
      <c r="K109" s="38"/>
      <c r="L109" s="80"/>
      <c r="M109" s="83">
        <v>4.3209999999999997</v>
      </c>
      <c r="N109" s="38">
        <v>19.5</v>
      </c>
      <c r="O109" s="38">
        <v>7.75</v>
      </c>
      <c r="P109" s="82">
        <v>6.25</v>
      </c>
      <c r="Q109" s="56">
        <f t="shared" si="1"/>
        <v>9.02</v>
      </c>
      <c r="T109" s="85">
        <v>8.57</v>
      </c>
    </row>
    <row r="110" spans="1:20" ht="15.95" customHeight="1" x14ac:dyDescent="0.25">
      <c r="A110" s="48">
        <v>11</v>
      </c>
      <c r="B110" s="39">
        <v>522516</v>
      </c>
      <c r="C110" s="36" t="s">
        <v>218</v>
      </c>
      <c r="D110" s="36" t="s">
        <v>219</v>
      </c>
      <c r="E110" s="99">
        <v>62852522512</v>
      </c>
      <c r="F110" s="62">
        <v>10</v>
      </c>
      <c r="G110" s="77">
        <v>50</v>
      </c>
      <c r="H110" s="70">
        <v>4800</v>
      </c>
      <c r="I110" s="84">
        <v>8.1000000000000003E-2</v>
      </c>
      <c r="J110" s="38"/>
      <c r="K110" s="38"/>
      <c r="L110" s="80"/>
      <c r="M110" s="83">
        <v>4.2709999999999999</v>
      </c>
      <c r="N110" s="38">
        <v>19.5</v>
      </c>
      <c r="O110" s="38">
        <v>7.75</v>
      </c>
      <c r="P110" s="82">
        <v>6.25</v>
      </c>
      <c r="Q110" s="56">
        <f t="shared" si="1"/>
        <v>14.38</v>
      </c>
      <c r="T110" s="85">
        <v>13.66</v>
      </c>
    </row>
    <row r="111" spans="1:20" ht="15.95" customHeight="1" x14ac:dyDescent="0.25">
      <c r="A111" s="48">
        <v>11</v>
      </c>
      <c r="B111" s="37">
        <v>522524</v>
      </c>
      <c r="C111" s="36" t="s">
        <v>220</v>
      </c>
      <c r="D111" s="36" t="s">
        <v>221</v>
      </c>
      <c r="E111" s="98">
        <v>62852522529</v>
      </c>
      <c r="F111" s="62">
        <v>10</v>
      </c>
      <c r="G111" s="77">
        <v>50</v>
      </c>
      <c r="H111" s="70">
        <v>4800</v>
      </c>
      <c r="I111" s="84">
        <v>0.08</v>
      </c>
      <c r="J111" s="38"/>
      <c r="K111" s="38"/>
      <c r="L111" s="80"/>
      <c r="M111" s="83">
        <v>4.2210000000000001</v>
      </c>
      <c r="N111" s="38">
        <v>19.5</v>
      </c>
      <c r="O111" s="38">
        <v>7.75</v>
      </c>
      <c r="P111" s="82">
        <v>6.25</v>
      </c>
      <c r="Q111" s="56">
        <f t="shared" si="1"/>
        <v>14.38</v>
      </c>
      <c r="T111" s="85">
        <v>13.66</v>
      </c>
    </row>
    <row r="112" spans="1:20" ht="15.95" customHeight="1" x14ac:dyDescent="0.25">
      <c r="A112" s="48">
        <v>11</v>
      </c>
      <c r="B112" s="39">
        <v>522581</v>
      </c>
      <c r="C112" s="36" t="s">
        <v>222</v>
      </c>
      <c r="D112" s="36" t="s">
        <v>223</v>
      </c>
      <c r="E112" s="99">
        <v>62852522581</v>
      </c>
      <c r="F112" s="62">
        <v>10</v>
      </c>
      <c r="G112" s="77">
        <v>100</v>
      </c>
      <c r="H112" s="70">
        <v>14400</v>
      </c>
      <c r="I112" s="84">
        <v>8.9999999999999993E-3</v>
      </c>
      <c r="J112" s="38"/>
      <c r="K112" s="38"/>
      <c r="L112" s="80"/>
      <c r="M112" s="83">
        <v>0.9</v>
      </c>
      <c r="N112" s="38"/>
      <c r="O112" s="38"/>
      <c r="P112" s="82"/>
      <c r="Q112" s="56">
        <f t="shared" si="1"/>
        <v>6.14</v>
      </c>
      <c r="T112" s="85">
        <v>5.83</v>
      </c>
    </row>
    <row r="113" spans="1:20" ht="15.95" customHeight="1" x14ac:dyDescent="0.25">
      <c r="A113" s="48">
        <v>11</v>
      </c>
      <c r="B113" s="37">
        <v>522599</v>
      </c>
      <c r="C113" s="36" t="s">
        <v>224</v>
      </c>
      <c r="D113" s="36" t="s">
        <v>225</v>
      </c>
      <c r="E113" s="98">
        <v>62852522598</v>
      </c>
      <c r="F113" s="62">
        <v>10</v>
      </c>
      <c r="G113" s="77">
        <v>100</v>
      </c>
      <c r="H113" s="70">
        <v>40800</v>
      </c>
      <c r="I113" s="84">
        <v>0.01</v>
      </c>
      <c r="J113" s="38"/>
      <c r="K113" s="38"/>
      <c r="L113" s="80"/>
      <c r="M113" s="83">
        <v>1.121</v>
      </c>
      <c r="N113" s="38">
        <v>9.75</v>
      </c>
      <c r="O113" s="38">
        <v>7.75</v>
      </c>
      <c r="P113" s="82">
        <v>5</v>
      </c>
      <c r="Q113" s="56">
        <f t="shared" si="1"/>
        <v>6.39</v>
      </c>
      <c r="T113" s="85">
        <v>6.07</v>
      </c>
    </row>
    <row r="114" spans="1:20" ht="15.95" customHeight="1" x14ac:dyDescent="0.25">
      <c r="A114" s="48">
        <v>11</v>
      </c>
      <c r="B114" s="37">
        <v>522631</v>
      </c>
      <c r="C114" s="36" t="s">
        <v>226</v>
      </c>
      <c r="D114" s="36" t="s">
        <v>227</v>
      </c>
      <c r="E114" s="98">
        <v>62852522635</v>
      </c>
      <c r="F114" s="62">
        <v>10</v>
      </c>
      <c r="G114" s="77">
        <v>100</v>
      </c>
      <c r="H114" s="70">
        <v>6600</v>
      </c>
      <c r="I114" s="84">
        <v>0.05</v>
      </c>
      <c r="J114" s="38"/>
      <c r="K114" s="38"/>
      <c r="L114" s="80"/>
      <c r="M114" s="83">
        <v>5.4450000000000003</v>
      </c>
      <c r="N114" s="38">
        <v>19.5</v>
      </c>
      <c r="O114" s="38">
        <v>15.5</v>
      </c>
      <c r="P114" s="82">
        <v>7.5</v>
      </c>
      <c r="Q114" s="56">
        <f t="shared" si="1"/>
        <v>12.89</v>
      </c>
      <c r="T114" s="85">
        <v>12.25</v>
      </c>
    </row>
    <row r="115" spans="1:20" ht="15.95" customHeight="1" x14ac:dyDescent="0.25">
      <c r="A115" s="48">
        <v>11</v>
      </c>
      <c r="B115" s="37">
        <v>522649</v>
      </c>
      <c r="C115" s="36" t="s">
        <v>228</v>
      </c>
      <c r="D115" s="36" t="s">
        <v>229</v>
      </c>
      <c r="E115" s="98">
        <v>62852522642</v>
      </c>
      <c r="F115" s="62">
        <v>10</v>
      </c>
      <c r="G115" s="77">
        <v>100</v>
      </c>
      <c r="H115" s="70">
        <v>9600</v>
      </c>
      <c r="I115" s="84">
        <v>2.8000000000000001E-2</v>
      </c>
      <c r="J115" s="38"/>
      <c r="K115" s="38"/>
      <c r="L115" s="80"/>
      <c r="M115" s="83">
        <v>3.0209999999999999</v>
      </c>
      <c r="N115" s="38">
        <v>19.5</v>
      </c>
      <c r="O115" s="38">
        <v>7.75</v>
      </c>
      <c r="P115" s="82">
        <v>6.25</v>
      </c>
      <c r="Q115" s="56">
        <f t="shared" si="1"/>
        <v>8.81</v>
      </c>
      <c r="T115" s="85">
        <v>8.3699999999999992</v>
      </c>
    </row>
    <row r="116" spans="1:20" ht="15.95" customHeight="1" x14ac:dyDescent="0.25">
      <c r="A116" s="48">
        <v>11</v>
      </c>
      <c r="B116" s="37">
        <v>522656</v>
      </c>
      <c r="C116" s="36" t="s">
        <v>230</v>
      </c>
      <c r="D116" s="36" t="s">
        <v>230</v>
      </c>
      <c r="E116" s="98">
        <v>62852522659</v>
      </c>
      <c r="F116" s="62">
        <v>5</v>
      </c>
      <c r="G116" s="77">
        <v>25</v>
      </c>
      <c r="H116" s="70">
        <v>5100</v>
      </c>
      <c r="I116" s="84">
        <v>8.1000000000000003E-2</v>
      </c>
      <c r="J116" s="38"/>
      <c r="K116" s="38"/>
      <c r="L116" s="80"/>
      <c r="M116" s="83">
        <v>2.2450000000000001</v>
      </c>
      <c r="N116" s="38">
        <v>19.5</v>
      </c>
      <c r="O116" s="38">
        <v>7.75</v>
      </c>
      <c r="P116" s="82">
        <v>5</v>
      </c>
      <c r="Q116" s="56">
        <f t="shared" si="1"/>
        <v>53.29</v>
      </c>
      <c r="T116" s="85">
        <v>50.63</v>
      </c>
    </row>
    <row r="117" spans="1:20" ht="15.95" customHeight="1" x14ac:dyDescent="0.25">
      <c r="A117" s="48">
        <v>11</v>
      </c>
      <c r="B117" s="37">
        <v>563239</v>
      </c>
      <c r="C117" s="36" t="s">
        <v>231</v>
      </c>
      <c r="D117" s="36" t="s">
        <v>232</v>
      </c>
      <c r="E117" s="98">
        <v>62852563232</v>
      </c>
      <c r="F117" s="62">
        <v>10</v>
      </c>
      <c r="G117" s="77">
        <v>100</v>
      </c>
      <c r="H117" s="70">
        <v>9600</v>
      </c>
      <c r="I117" s="84">
        <v>3.5000000000000003E-2</v>
      </c>
      <c r="J117" s="38">
        <v>4.2</v>
      </c>
      <c r="K117" s="38">
        <v>1.5</v>
      </c>
      <c r="L117" s="80">
        <v>4.2</v>
      </c>
      <c r="M117" s="83">
        <v>3.7210000000000001</v>
      </c>
      <c r="N117" s="38">
        <v>19.5</v>
      </c>
      <c r="O117" s="38">
        <v>7.75</v>
      </c>
      <c r="P117" s="82">
        <v>6.25</v>
      </c>
      <c r="Q117" s="56">
        <f t="shared" si="1"/>
        <v>5.24</v>
      </c>
      <c r="T117" s="85">
        <v>4.9800000000000004</v>
      </c>
    </row>
    <row r="118" spans="1:20" ht="15.95" customHeight="1" thickBot="1" x14ac:dyDescent="0.3">
      <c r="A118" s="49">
        <v>11</v>
      </c>
      <c r="B118" s="44">
        <v>563288</v>
      </c>
      <c r="C118" s="45" t="s">
        <v>233</v>
      </c>
      <c r="D118" s="45" t="s">
        <v>234</v>
      </c>
      <c r="E118" s="100">
        <v>62852563287</v>
      </c>
      <c r="F118" s="63">
        <v>10</v>
      </c>
      <c r="G118" s="78">
        <v>100</v>
      </c>
      <c r="H118" s="71">
        <v>9600</v>
      </c>
      <c r="I118" s="86">
        <v>2.8000000000000001E-2</v>
      </c>
      <c r="J118" s="46">
        <v>3</v>
      </c>
      <c r="K118" s="46">
        <v>1.5</v>
      </c>
      <c r="L118" s="87">
        <v>3</v>
      </c>
      <c r="M118" s="88">
        <v>3.0209999999999999</v>
      </c>
      <c r="N118" s="46">
        <v>19.5</v>
      </c>
      <c r="O118" s="46">
        <v>7.75</v>
      </c>
      <c r="P118" s="89">
        <v>6.25</v>
      </c>
      <c r="Q118" s="57">
        <f t="shared" si="1"/>
        <v>4.16</v>
      </c>
      <c r="T118" s="85">
        <v>3.95</v>
      </c>
    </row>
    <row r="119" spans="1:20" ht="15.75" thickBot="1" x14ac:dyDescent="0.3">
      <c r="Q119" s="101">
        <f>SUM(Q13:Q118)</f>
        <v>1482.2</v>
      </c>
      <c r="T119" s="3">
        <v>1408.1</v>
      </c>
    </row>
    <row r="120" spans="1:20" s="30" customFormat="1" ht="13.5" x14ac:dyDescent="0.25">
      <c r="A120" s="40"/>
      <c r="B120" s="41"/>
      <c r="C120" s="42"/>
      <c r="D120" s="42"/>
      <c r="E120" s="96"/>
      <c r="F120" s="66" t="s">
        <v>262</v>
      </c>
      <c r="G120" s="75" t="s">
        <v>1</v>
      </c>
      <c r="H120" s="67" t="s">
        <v>235</v>
      </c>
      <c r="I120" s="64" t="s">
        <v>3</v>
      </c>
      <c r="J120" s="52"/>
      <c r="K120" s="52"/>
      <c r="L120" s="54"/>
      <c r="M120" s="58" t="s">
        <v>1</v>
      </c>
      <c r="N120" s="53"/>
      <c r="O120" s="53"/>
      <c r="P120" s="59"/>
      <c r="Q120" s="90" t="s">
        <v>236</v>
      </c>
      <c r="T120" s="50" t="s">
        <v>236</v>
      </c>
    </row>
    <row r="121" spans="1:20" x14ac:dyDescent="0.25">
      <c r="A121" s="43" t="s">
        <v>13</v>
      </c>
      <c r="B121" s="32" t="s">
        <v>4</v>
      </c>
      <c r="C121" s="35" t="s">
        <v>5</v>
      </c>
      <c r="D121" s="35" t="s">
        <v>6</v>
      </c>
      <c r="E121" s="97"/>
      <c r="F121" s="68" t="s">
        <v>25</v>
      </c>
      <c r="G121" s="76" t="s">
        <v>2</v>
      </c>
      <c r="H121" s="69" t="s">
        <v>2</v>
      </c>
      <c r="I121" s="65" t="s">
        <v>8</v>
      </c>
      <c r="J121" s="33" t="s">
        <v>9</v>
      </c>
      <c r="K121" s="33" t="s">
        <v>10</v>
      </c>
      <c r="L121" s="55" t="s">
        <v>11</v>
      </c>
      <c r="M121" s="60" t="s">
        <v>8</v>
      </c>
      <c r="N121" s="33" t="s">
        <v>9</v>
      </c>
      <c r="O121" s="34" t="s">
        <v>10</v>
      </c>
      <c r="P121" s="61" t="s">
        <v>11</v>
      </c>
      <c r="Q121" s="79" t="s">
        <v>261</v>
      </c>
      <c r="T121" s="51" t="s">
        <v>261</v>
      </c>
    </row>
    <row r="122" spans="1:20" ht="18" customHeight="1" x14ac:dyDescent="0.25">
      <c r="A122" s="48">
        <v>23</v>
      </c>
      <c r="B122" s="37">
        <v>585083</v>
      </c>
      <c r="C122" s="36" t="s">
        <v>237</v>
      </c>
      <c r="D122" s="36" t="s">
        <v>238</v>
      </c>
      <c r="E122" s="98">
        <v>62852585081</v>
      </c>
      <c r="F122" s="62">
        <v>500</v>
      </c>
      <c r="G122" s="77">
        <v>500</v>
      </c>
      <c r="H122" s="70">
        <v>20000</v>
      </c>
      <c r="I122" s="84">
        <v>3.7999999999999999E-2</v>
      </c>
      <c r="J122" s="38">
        <v>120</v>
      </c>
      <c r="K122" s="38">
        <v>0.63</v>
      </c>
      <c r="L122" s="80">
        <v>0.63</v>
      </c>
      <c r="M122" s="83">
        <v>19.25</v>
      </c>
      <c r="N122" s="38">
        <v>120</v>
      </c>
      <c r="O122" s="38">
        <v>8.75</v>
      </c>
      <c r="P122" s="82">
        <v>2.5</v>
      </c>
      <c r="Q122" s="56">
        <f t="shared" ref="Q122:Q133" si="2">ROUND(T122/(1-$T$10),2)</f>
        <v>184.2</v>
      </c>
      <c r="T122" s="85">
        <v>174.99</v>
      </c>
    </row>
    <row r="123" spans="1:20" ht="15.95" customHeight="1" x14ac:dyDescent="0.25">
      <c r="A123" s="48">
        <v>23</v>
      </c>
      <c r="B123" s="37">
        <v>585018</v>
      </c>
      <c r="C123" s="36" t="s">
        <v>239</v>
      </c>
      <c r="D123" s="36" t="s">
        <v>240</v>
      </c>
      <c r="E123" s="98">
        <v>62852585012</v>
      </c>
      <c r="F123" s="62">
        <v>1000</v>
      </c>
      <c r="G123" s="77">
        <v>1000</v>
      </c>
      <c r="H123" s="70">
        <v>20000</v>
      </c>
      <c r="I123" s="84">
        <v>3.7999999999999999E-2</v>
      </c>
      <c r="J123" s="38">
        <v>240</v>
      </c>
      <c r="K123" s="38">
        <v>0.63</v>
      </c>
      <c r="L123" s="80">
        <v>0.63</v>
      </c>
      <c r="M123" s="83">
        <v>38.5</v>
      </c>
      <c r="N123" s="38">
        <v>240</v>
      </c>
      <c r="O123" s="38">
        <v>8.75</v>
      </c>
      <c r="P123" s="82">
        <v>2.5</v>
      </c>
      <c r="Q123" s="56">
        <f t="shared" si="2"/>
        <v>184.2</v>
      </c>
      <c r="T123" s="85">
        <v>174.99</v>
      </c>
    </row>
    <row r="124" spans="1:20" ht="15.95" customHeight="1" x14ac:dyDescent="0.25">
      <c r="A124" s="48">
        <v>23</v>
      </c>
      <c r="B124" s="37">
        <v>585174</v>
      </c>
      <c r="C124" s="36" t="s">
        <v>241</v>
      </c>
      <c r="D124" s="36" t="s">
        <v>242</v>
      </c>
      <c r="E124" s="98">
        <v>62852585173</v>
      </c>
      <c r="F124" s="62">
        <v>250</v>
      </c>
      <c r="G124" s="77">
        <v>250</v>
      </c>
      <c r="H124" s="70">
        <v>10000</v>
      </c>
      <c r="I124" s="84">
        <v>6.6000000000000003E-2</v>
      </c>
      <c r="J124" s="38">
        <v>120</v>
      </c>
      <c r="K124" s="38">
        <v>0.88</v>
      </c>
      <c r="L124" s="80">
        <v>0.88</v>
      </c>
      <c r="M124" s="83">
        <v>16.75</v>
      </c>
      <c r="N124" s="38">
        <v>120</v>
      </c>
      <c r="O124" s="38">
        <v>8.75</v>
      </c>
      <c r="P124" s="82">
        <v>2.5</v>
      </c>
      <c r="Q124" s="56">
        <f t="shared" si="2"/>
        <v>304.35000000000002</v>
      </c>
      <c r="T124" s="85">
        <v>289.13</v>
      </c>
    </row>
    <row r="125" spans="1:20" ht="15.95" customHeight="1" x14ac:dyDescent="0.25">
      <c r="A125" s="48">
        <v>23</v>
      </c>
      <c r="B125" s="37">
        <v>585190</v>
      </c>
      <c r="C125" s="36" t="s">
        <v>243</v>
      </c>
      <c r="D125" s="36" t="s">
        <v>244</v>
      </c>
      <c r="E125" s="98">
        <v>62852585197</v>
      </c>
      <c r="F125" s="62">
        <v>500</v>
      </c>
      <c r="G125" s="77">
        <v>500</v>
      </c>
      <c r="H125" s="70">
        <v>10000</v>
      </c>
      <c r="I125" s="84">
        <v>6.6000000000000003E-2</v>
      </c>
      <c r="J125" s="38">
        <v>240</v>
      </c>
      <c r="K125" s="38">
        <v>0.88</v>
      </c>
      <c r="L125" s="80">
        <v>0.88</v>
      </c>
      <c r="M125" s="83">
        <v>33.5</v>
      </c>
      <c r="N125" s="38">
        <v>240</v>
      </c>
      <c r="O125" s="38">
        <v>8.75</v>
      </c>
      <c r="P125" s="82">
        <v>2.5</v>
      </c>
      <c r="Q125" s="56">
        <f t="shared" si="2"/>
        <v>304.35000000000002</v>
      </c>
      <c r="T125" s="85">
        <v>289.13</v>
      </c>
    </row>
    <row r="126" spans="1:20" ht="15.95" customHeight="1" x14ac:dyDescent="0.25">
      <c r="A126" s="48">
        <v>23</v>
      </c>
      <c r="B126" s="37">
        <v>585216</v>
      </c>
      <c r="C126" s="36" t="s">
        <v>245</v>
      </c>
      <c r="D126" s="36" t="s">
        <v>246</v>
      </c>
      <c r="E126" s="98">
        <v>62852585210</v>
      </c>
      <c r="F126" s="62">
        <v>280</v>
      </c>
      <c r="G126" s="77">
        <v>280</v>
      </c>
      <c r="H126" s="70">
        <v>5600</v>
      </c>
      <c r="I126" s="84">
        <v>0.106</v>
      </c>
      <c r="J126" s="38">
        <v>120</v>
      </c>
      <c r="K126" s="38">
        <v>1.1299999999999999</v>
      </c>
      <c r="L126" s="80">
        <v>1.1299999999999999</v>
      </c>
      <c r="M126" s="83">
        <v>29.93</v>
      </c>
      <c r="N126" s="38">
        <v>120</v>
      </c>
      <c r="O126" s="38">
        <v>8.75</v>
      </c>
      <c r="P126" s="82">
        <v>3.5</v>
      </c>
      <c r="Q126" s="56">
        <f t="shared" si="2"/>
        <v>594</v>
      </c>
      <c r="T126" s="85">
        <v>564.29999999999995</v>
      </c>
    </row>
    <row r="127" spans="1:20" ht="15.95" customHeight="1" x14ac:dyDescent="0.25">
      <c r="A127" s="48">
        <v>23</v>
      </c>
      <c r="B127" s="37">
        <v>585224</v>
      </c>
      <c r="C127" s="36" t="s">
        <v>247</v>
      </c>
      <c r="D127" s="36" t="s">
        <v>248</v>
      </c>
      <c r="E127" s="98">
        <v>62852585227</v>
      </c>
      <c r="F127" s="62">
        <v>280</v>
      </c>
      <c r="G127" s="77">
        <v>280</v>
      </c>
      <c r="H127" s="70">
        <v>5600</v>
      </c>
      <c r="I127" s="84">
        <v>0.106</v>
      </c>
      <c r="J127" s="38">
        <v>240</v>
      </c>
      <c r="K127" s="38">
        <v>1.1299999999999999</v>
      </c>
      <c r="L127" s="80">
        <v>1.1299999999999999</v>
      </c>
      <c r="M127" s="83">
        <v>30.18</v>
      </c>
      <c r="N127" s="38">
        <v>240</v>
      </c>
      <c r="O127" s="38">
        <v>8.75</v>
      </c>
      <c r="P127" s="82">
        <v>3.5</v>
      </c>
      <c r="Q127" s="56">
        <f t="shared" si="2"/>
        <v>594</v>
      </c>
      <c r="T127" s="85">
        <v>564.29999999999995</v>
      </c>
    </row>
    <row r="128" spans="1:20" ht="15.95" customHeight="1" x14ac:dyDescent="0.25">
      <c r="A128" s="48">
        <v>23</v>
      </c>
      <c r="B128" s="37">
        <v>585265</v>
      </c>
      <c r="C128" s="36" t="s">
        <v>249</v>
      </c>
      <c r="D128" s="36" t="s">
        <v>250</v>
      </c>
      <c r="E128" s="98">
        <v>62852585265</v>
      </c>
      <c r="F128" s="62">
        <v>180</v>
      </c>
      <c r="G128" s="77">
        <v>180</v>
      </c>
      <c r="H128" s="70">
        <v>3600</v>
      </c>
      <c r="I128" s="84">
        <v>0.157</v>
      </c>
      <c r="J128" s="38">
        <v>120</v>
      </c>
      <c r="K128" s="38">
        <v>1.38</v>
      </c>
      <c r="L128" s="80">
        <v>1.38</v>
      </c>
      <c r="M128" s="83">
        <v>28.51</v>
      </c>
      <c r="N128" s="38">
        <v>120</v>
      </c>
      <c r="O128" s="38">
        <v>8.75</v>
      </c>
      <c r="P128" s="82">
        <v>4</v>
      </c>
      <c r="Q128" s="56">
        <f t="shared" si="2"/>
        <v>812.94</v>
      </c>
      <c r="T128" s="85">
        <v>772.29</v>
      </c>
    </row>
    <row r="129" spans="1:20" ht="15.95" customHeight="1" x14ac:dyDescent="0.25">
      <c r="A129" s="48">
        <v>23</v>
      </c>
      <c r="B129" s="37">
        <v>585364</v>
      </c>
      <c r="C129" s="36" t="s">
        <v>251</v>
      </c>
      <c r="D129" s="36" t="s">
        <v>252</v>
      </c>
      <c r="E129" s="98">
        <v>62852585364</v>
      </c>
      <c r="F129" s="62">
        <v>200</v>
      </c>
      <c r="G129" s="77">
        <v>200</v>
      </c>
      <c r="H129" s="70">
        <v>4000</v>
      </c>
      <c r="I129" s="84">
        <v>0.157</v>
      </c>
      <c r="J129" s="38">
        <v>240</v>
      </c>
      <c r="K129" s="38">
        <v>1.38</v>
      </c>
      <c r="L129" s="80">
        <v>1.38</v>
      </c>
      <c r="M129" s="83">
        <v>31.9</v>
      </c>
      <c r="N129" s="38">
        <v>240</v>
      </c>
      <c r="O129" s="38">
        <v>8.75</v>
      </c>
      <c r="P129" s="82">
        <v>4</v>
      </c>
      <c r="Q129" s="56">
        <f t="shared" si="2"/>
        <v>812.94</v>
      </c>
      <c r="T129" s="85">
        <v>772.29</v>
      </c>
    </row>
    <row r="130" spans="1:20" ht="15.95" customHeight="1" x14ac:dyDescent="0.25">
      <c r="A130" s="48">
        <v>23</v>
      </c>
      <c r="B130" s="37">
        <v>585273</v>
      </c>
      <c r="C130" s="36" t="s">
        <v>253</v>
      </c>
      <c r="D130" s="36" t="s">
        <v>254</v>
      </c>
      <c r="E130" s="98">
        <v>62852585272</v>
      </c>
      <c r="F130" s="62">
        <v>120</v>
      </c>
      <c r="G130" s="77">
        <v>120</v>
      </c>
      <c r="H130" s="70">
        <v>3000</v>
      </c>
      <c r="I130" s="84">
        <v>0.217</v>
      </c>
      <c r="J130" s="38">
        <v>120</v>
      </c>
      <c r="K130" s="38">
        <v>1.63</v>
      </c>
      <c r="L130" s="80">
        <v>1.63</v>
      </c>
      <c r="M130" s="83">
        <v>26.29</v>
      </c>
      <c r="N130" s="38">
        <v>120</v>
      </c>
      <c r="O130" s="38">
        <v>8.75</v>
      </c>
      <c r="P130" s="82">
        <v>4.5</v>
      </c>
      <c r="Q130" s="56">
        <f t="shared" si="2"/>
        <v>1110.5999999999999</v>
      </c>
      <c r="T130" s="85">
        <v>1055.07</v>
      </c>
    </row>
    <row r="131" spans="1:20" ht="15.95" customHeight="1" x14ac:dyDescent="0.25">
      <c r="A131" s="48">
        <v>23</v>
      </c>
      <c r="B131" s="37">
        <v>585372</v>
      </c>
      <c r="C131" s="36" t="s">
        <v>255</v>
      </c>
      <c r="D131" s="36" t="s">
        <v>256</v>
      </c>
      <c r="E131" s="98">
        <v>62852585371</v>
      </c>
      <c r="F131" s="62">
        <v>160</v>
      </c>
      <c r="G131" s="77">
        <v>160</v>
      </c>
      <c r="H131" s="70">
        <v>3200</v>
      </c>
      <c r="I131" s="84">
        <v>0.217</v>
      </c>
      <c r="J131" s="38">
        <v>240</v>
      </c>
      <c r="K131" s="38">
        <v>1.63</v>
      </c>
      <c r="L131" s="80">
        <v>1.63</v>
      </c>
      <c r="M131" s="83">
        <v>35.22</v>
      </c>
      <c r="N131" s="38">
        <v>240</v>
      </c>
      <c r="O131" s="38">
        <v>8.75</v>
      </c>
      <c r="P131" s="82">
        <v>4.5</v>
      </c>
      <c r="Q131" s="56">
        <f t="shared" si="2"/>
        <v>1110.5999999999999</v>
      </c>
      <c r="T131" s="85">
        <v>1055.07</v>
      </c>
    </row>
    <row r="132" spans="1:20" ht="15.95" customHeight="1" x14ac:dyDescent="0.25">
      <c r="A132" s="48">
        <v>23</v>
      </c>
      <c r="B132" s="37">
        <v>585281</v>
      </c>
      <c r="C132" s="36" t="s">
        <v>257</v>
      </c>
      <c r="D132" s="36" t="s">
        <v>258</v>
      </c>
      <c r="E132" s="98">
        <v>62852585289</v>
      </c>
      <c r="F132" s="62">
        <v>80</v>
      </c>
      <c r="G132" s="77">
        <v>80</v>
      </c>
      <c r="H132" s="70">
        <v>1600</v>
      </c>
      <c r="I132" s="84">
        <v>0.37</v>
      </c>
      <c r="J132" s="38">
        <v>120</v>
      </c>
      <c r="K132" s="38">
        <v>2.13</v>
      </c>
      <c r="L132" s="80">
        <v>2.13</v>
      </c>
      <c r="M132" s="83">
        <v>29.85</v>
      </c>
      <c r="N132" s="38">
        <v>120</v>
      </c>
      <c r="O132" s="38">
        <v>8.75</v>
      </c>
      <c r="P132" s="82">
        <v>4.5</v>
      </c>
      <c r="Q132" s="56">
        <f t="shared" si="2"/>
        <v>1980.93</v>
      </c>
      <c r="T132" s="85">
        <v>1881.88</v>
      </c>
    </row>
    <row r="133" spans="1:20" ht="15.95" customHeight="1" thickBot="1" x14ac:dyDescent="0.3">
      <c r="A133" s="49">
        <v>23</v>
      </c>
      <c r="B133" s="44">
        <v>585380</v>
      </c>
      <c r="C133" s="45" t="s">
        <v>259</v>
      </c>
      <c r="D133" s="45" t="s">
        <v>260</v>
      </c>
      <c r="E133" s="100">
        <v>62852585388</v>
      </c>
      <c r="F133" s="63">
        <v>100</v>
      </c>
      <c r="G133" s="78">
        <v>100</v>
      </c>
      <c r="H133" s="71">
        <v>2000</v>
      </c>
      <c r="I133" s="86">
        <v>0.37</v>
      </c>
      <c r="J133" s="46">
        <v>240</v>
      </c>
      <c r="K133" s="46">
        <v>2.13</v>
      </c>
      <c r="L133" s="87">
        <v>2.13</v>
      </c>
      <c r="M133" s="88">
        <v>37.5</v>
      </c>
      <c r="N133" s="46">
        <v>240</v>
      </c>
      <c r="O133" s="46">
        <v>8.75</v>
      </c>
      <c r="P133" s="89">
        <v>4.5</v>
      </c>
      <c r="Q133" s="57">
        <f t="shared" si="2"/>
        <v>1980.93</v>
      </c>
      <c r="T133" s="85">
        <v>1881.88</v>
      </c>
    </row>
    <row r="134" spans="1:20" x14ac:dyDescent="0.25"/>
    <row r="135" spans="1:20" x14ac:dyDescent="0.25"/>
    <row r="136" spans="1:20" ht="15.75" thickBot="1" x14ac:dyDescent="0.3"/>
    <row r="137" spans="1:20" s="30" customFormat="1" ht="13.5" x14ac:dyDescent="0.25">
      <c r="A137" s="40"/>
      <c r="B137" s="41"/>
      <c r="C137" s="42"/>
      <c r="D137" s="42"/>
      <c r="E137" s="96"/>
      <c r="F137" s="66" t="s">
        <v>262</v>
      </c>
      <c r="G137" s="75" t="s">
        <v>1</v>
      </c>
      <c r="H137" s="67" t="s">
        <v>235</v>
      </c>
      <c r="I137" s="64" t="s">
        <v>3</v>
      </c>
      <c r="J137" s="52"/>
      <c r="K137" s="52"/>
      <c r="L137" s="54"/>
      <c r="M137" s="58" t="s">
        <v>1</v>
      </c>
      <c r="N137" s="53"/>
      <c r="O137" s="53"/>
      <c r="P137" s="59"/>
      <c r="Q137" s="90" t="s">
        <v>236</v>
      </c>
      <c r="T137" s="50" t="s">
        <v>236</v>
      </c>
    </row>
    <row r="138" spans="1:20" x14ac:dyDescent="0.25">
      <c r="A138" s="43" t="s">
        <v>13</v>
      </c>
      <c r="B138" s="32" t="s">
        <v>4</v>
      </c>
      <c r="C138" s="35" t="s">
        <v>5</v>
      </c>
      <c r="D138" s="35" t="s">
        <v>6</v>
      </c>
      <c r="E138" s="97" t="s">
        <v>7</v>
      </c>
      <c r="F138" s="68" t="s">
        <v>25</v>
      </c>
      <c r="G138" s="76" t="s">
        <v>2</v>
      </c>
      <c r="H138" s="69" t="s">
        <v>2</v>
      </c>
      <c r="I138" s="65" t="s">
        <v>8</v>
      </c>
      <c r="J138" s="33" t="s">
        <v>9</v>
      </c>
      <c r="K138" s="33" t="s">
        <v>10</v>
      </c>
      <c r="L138" s="55" t="s">
        <v>11</v>
      </c>
      <c r="M138" s="60" t="s">
        <v>8</v>
      </c>
      <c r="N138" s="33" t="s">
        <v>9</v>
      </c>
      <c r="O138" s="34" t="s">
        <v>10</v>
      </c>
      <c r="P138" s="61" t="s">
        <v>11</v>
      </c>
      <c r="Q138" s="79" t="str">
        <f>Q12</f>
        <v>CPVC-C0325</v>
      </c>
      <c r="T138" s="51" t="s">
        <v>321</v>
      </c>
    </row>
    <row r="139" spans="1:20" ht="15.95" customHeight="1" x14ac:dyDescent="0.25">
      <c r="A139" s="48">
        <v>14</v>
      </c>
      <c r="B139" s="37">
        <v>524009</v>
      </c>
      <c r="C139" s="36" t="s">
        <v>289</v>
      </c>
      <c r="D139" s="36" t="s">
        <v>290</v>
      </c>
      <c r="E139" s="98">
        <v>62852524004</v>
      </c>
      <c r="F139" s="62">
        <v>10</v>
      </c>
      <c r="G139" s="77">
        <v>100</v>
      </c>
      <c r="H139" s="70">
        <v>24000</v>
      </c>
      <c r="I139" s="84">
        <v>0.05</v>
      </c>
      <c r="J139" s="38">
        <v>1.8</v>
      </c>
      <c r="K139" s="38">
        <v>1</v>
      </c>
      <c r="L139" s="80">
        <v>1.8</v>
      </c>
      <c r="M139" s="83">
        <v>5</v>
      </c>
      <c r="N139" s="38">
        <v>9.75</v>
      </c>
      <c r="O139" s="38">
        <v>7.75</v>
      </c>
      <c r="P139" s="82">
        <v>5</v>
      </c>
      <c r="Q139" s="56">
        <f t="shared" ref="Q139:Q164" si="3">ROUND(T139/(1-$T$10),2)</f>
        <v>11.14</v>
      </c>
      <c r="T139" s="85">
        <v>10.58</v>
      </c>
    </row>
    <row r="140" spans="1:20" ht="15.95" customHeight="1" x14ac:dyDescent="0.25">
      <c r="A140" s="48">
        <v>14</v>
      </c>
      <c r="B140" s="37">
        <v>524017</v>
      </c>
      <c r="C140" s="36" t="s">
        <v>291</v>
      </c>
      <c r="D140" s="36" t="s">
        <v>292</v>
      </c>
      <c r="E140" s="98">
        <v>62852524011</v>
      </c>
      <c r="F140" s="62">
        <v>10</v>
      </c>
      <c r="G140" s="77">
        <v>50</v>
      </c>
      <c r="H140" s="70">
        <v>18000</v>
      </c>
      <c r="I140" s="84">
        <v>8.6999999999999994E-2</v>
      </c>
      <c r="J140" s="38"/>
      <c r="K140" s="38"/>
      <c r="L140" s="80"/>
      <c r="M140" s="83">
        <v>4.3499999999999996</v>
      </c>
      <c r="N140" s="38"/>
      <c r="O140" s="38"/>
      <c r="P140" s="82"/>
      <c r="Q140" s="56">
        <f t="shared" si="3"/>
        <v>13.35</v>
      </c>
      <c r="T140" s="85">
        <v>12.68</v>
      </c>
    </row>
    <row r="141" spans="1:20" ht="15.95" customHeight="1" x14ac:dyDescent="0.25">
      <c r="A141" s="48">
        <v>14</v>
      </c>
      <c r="B141" s="37">
        <v>524025</v>
      </c>
      <c r="C141" s="36" t="s">
        <v>268</v>
      </c>
      <c r="D141" s="36" t="s">
        <v>269</v>
      </c>
      <c r="E141" s="98">
        <v>62852524028</v>
      </c>
      <c r="F141" s="62">
        <v>5</v>
      </c>
      <c r="G141" s="77">
        <v>25</v>
      </c>
      <c r="H141" s="70">
        <v>10200</v>
      </c>
      <c r="I141" s="84">
        <v>0.13600000000000001</v>
      </c>
      <c r="J141" s="38">
        <v>3</v>
      </c>
      <c r="K141" s="38">
        <v>1.3</v>
      </c>
      <c r="L141" s="80">
        <v>3</v>
      </c>
      <c r="M141" s="83">
        <v>3.5209999999999999</v>
      </c>
      <c r="N141" s="38">
        <v>9.75</v>
      </c>
      <c r="O141" s="38">
        <v>7.75</v>
      </c>
      <c r="P141" s="82">
        <v>5</v>
      </c>
      <c r="Q141" s="56">
        <f t="shared" si="3"/>
        <v>33.200000000000003</v>
      </c>
      <c r="T141" s="85">
        <v>31.54</v>
      </c>
    </row>
    <row r="142" spans="1:20" ht="15.95" customHeight="1" x14ac:dyDescent="0.25">
      <c r="A142" s="48">
        <v>14</v>
      </c>
      <c r="B142" s="37">
        <v>524033</v>
      </c>
      <c r="C142" s="36" t="s">
        <v>270</v>
      </c>
      <c r="D142" s="36" t="s">
        <v>271</v>
      </c>
      <c r="E142" s="98">
        <v>62852524035</v>
      </c>
      <c r="F142" s="62">
        <v>2</v>
      </c>
      <c r="G142" s="77">
        <v>10</v>
      </c>
      <c r="H142" s="70">
        <v>4080</v>
      </c>
      <c r="I142" s="84">
        <v>0.28999999999999998</v>
      </c>
      <c r="J142" s="38">
        <v>3.2</v>
      </c>
      <c r="K142" s="38">
        <v>1.7</v>
      </c>
      <c r="L142" s="80">
        <v>3.2</v>
      </c>
      <c r="M142" s="83">
        <v>3.0209999999999999</v>
      </c>
      <c r="N142" s="38">
        <v>9.75</v>
      </c>
      <c r="O142" s="38">
        <v>7.75</v>
      </c>
      <c r="P142" s="82">
        <v>5</v>
      </c>
      <c r="Q142" s="56">
        <f t="shared" si="3"/>
        <v>81.239999999999995</v>
      </c>
      <c r="T142" s="85">
        <v>77.180000000000007</v>
      </c>
    </row>
    <row r="143" spans="1:20" ht="15.95" customHeight="1" x14ac:dyDescent="0.25">
      <c r="A143" s="48">
        <v>14</v>
      </c>
      <c r="B143" s="37">
        <v>524041</v>
      </c>
      <c r="C143" s="36" t="s">
        <v>315</v>
      </c>
      <c r="D143" s="36" t="s">
        <v>316</v>
      </c>
      <c r="E143" s="104" t="s">
        <v>317</v>
      </c>
      <c r="F143" s="48">
        <v>2</v>
      </c>
      <c r="G143" s="105">
        <v>10</v>
      </c>
      <c r="H143" s="106">
        <v>4080</v>
      </c>
      <c r="I143" s="107">
        <v>0.52100000000000002</v>
      </c>
      <c r="J143" s="108">
        <v>3.5</v>
      </c>
      <c r="K143" s="108">
        <v>2.5</v>
      </c>
      <c r="L143" s="109">
        <v>3.5</v>
      </c>
      <c r="M143" s="110">
        <v>5.3310000000000004</v>
      </c>
      <c r="N143" s="108">
        <v>9.75</v>
      </c>
      <c r="O143" s="108">
        <v>7.75</v>
      </c>
      <c r="P143" s="111">
        <v>5</v>
      </c>
      <c r="Q143" s="56">
        <f t="shared" si="3"/>
        <v>109.76</v>
      </c>
      <c r="T143" s="85">
        <v>104.27</v>
      </c>
    </row>
    <row r="144" spans="1:20" ht="15.95" customHeight="1" x14ac:dyDescent="0.25">
      <c r="A144" s="48">
        <v>14</v>
      </c>
      <c r="B144" s="37">
        <v>524058</v>
      </c>
      <c r="C144" s="36" t="s">
        <v>318</v>
      </c>
      <c r="D144" s="36" t="s">
        <v>319</v>
      </c>
      <c r="E144" s="104" t="s">
        <v>320</v>
      </c>
      <c r="F144" s="48">
        <v>1</v>
      </c>
      <c r="G144" s="105">
        <v>5</v>
      </c>
      <c r="H144" s="106">
        <v>2040</v>
      </c>
      <c r="I144" s="107">
        <v>0.86299999999999999</v>
      </c>
      <c r="J144" s="108">
        <v>4</v>
      </c>
      <c r="K144" s="108">
        <v>2.7</v>
      </c>
      <c r="L144" s="109">
        <v>4</v>
      </c>
      <c r="M144" s="110">
        <v>4.4359999999999999</v>
      </c>
      <c r="N144" s="108">
        <v>9.75</v>
      </c>
      <c r="O144" s="108">
        <v>7.75</v>
      </c>
      <c r="P144" s="111">
        <v>5</v>
      </c>
      <c r="Q144" s="56">
        <f t="shared" si="3"/>
        <v>151.41999999999999</v>
      </c>
      <c r="T144" s="85">
        <v>143.85</v>
      </c>
    </row>
    <row r="145" spans="1:20" ht="15.95" customHeight="1" x14ac:dyDescent="0.25">
      <c r="A145" s="48">
        <v>14</v>
      </c>
      <c r="B145" s="39">
        <v>524066</v>
      </c>
      <c r="C145" s="36" t="s">
        <v>301</v>
      </c>
      <c r="D145" s="36" t="s">
        <v>302</v>
      </c>
      <c r="E145" s="99">
        <v>62852524066</v>
      </c>
      <c r="F145" s="62">
        <v>10</v>
      </c>
      <c r="G145" s="77">
        <v>100</v>
      </c>
      <c r="H145" s="70">
        <v>24000</v>
      </c>
      <c r="I145" s="84">
        <v>5.7000000000000002E-2</v>
      </c>
      <c r="J145" s="38">
        <v>1.8</v>
      </c>
      <c r="K145" s="38">
        <v>1</v>
      </c>
      <c r="L145" s="80">
        <v>1.8</v>
      </c>
      <c r="M145" s="83">
        <v>5.7</v>
      </c>
      <c r="N145" s="38">
        <v>19.5</v>
      </c>
      <c r="O145" s="38">
        <v>7.75</v>
      </c>
      <c r="P145" s="82">
        <v>5</v>
      </c>
      <c r="Q145" s="56">
        <f t="shared" si="3"/>
        <v>11.14</v>
      </c>
      <c r="T145" s="85">
        <v>10.58</v>
      </c>
    </row>
    <row r="146" spans="1:20" ht="15.95" customHeight="1" x14ac:dyDescent="0.25">
      <c r="A146" s="48">
        <v>14</v>
      </c>
      <c r="B146" s="37">
        <v>524074</v>
      </c>
      <c r="C146" s="36" t="s">
        <v>303</v>
      </c>
      <c r="D146" s="36" t="s">
        <v>304</v>
      </c>
      <c r="E146" s="98">
        <v>62852524073</v>
      </c>
      <c r="F146" s="62">
        <v>10</v>
      </c>
      <c r="G146" s="77">
        <v>50</v>
      </c>
      <c r="H146" s="70">
        <v>18000</v>
      </c>
      <c r="I146" s="84">
        <v>0.16400000000000001</v>
      </c>
      <c r="J146" s="38"/>
      <c r="K146" s="38"/>
      <c r="L146" s="80"/>
      <c r="M146" s="83">
        <v>8.1999999999999993</v>
      </c>
      <c r="N146" s="38"/>
      <c r="O146" s="38"/>
      <c r="P146" s="82"/>
      <c r="Q146" s="56">
        <f t="shared" si="3"/>
        <v>13.35</v>
      </c>
      <c r="T146" s="85">
        <v>12.68</v>
      </c>
    </row>
    <row r="147" spans="1:20" ht="15.95" customHeight="1" x14ac:dyDescent="0.25">
      <c r="A147" s="48">
        <v>14</v>
      </c>
      <c r="B147" s="37">
        <v>524082</v>
      </c>
      <c r="C147" s="36" t="s">
        <v>272</v>
      </c>
      <c r="D147" s="36" t="s">
        <v>273</v>
      </c>
      <c r="E147" s="98">
        <v>62852524080</v>
      </c>
      <c r="F147" s="62">
        <v>5</v>
      </c>
      <c r="G147" s="77">
        <v>25</v>
      </c>
      <c r="H147" s="70">
        <v>10200</v>
      </c>
      <c r="I147" s="84">
        <v>0.16300000000000001</v>
      </c>
      <c r="J147" s="38">
        <v>2.5</v>
      </c>
      <c r="K147" s="38">
        <v>1.5</v>
      </c>
      <c r="L147" s="80">
        <v>2.5</v>
      </c>
      <c r="M147" s="83">
        <v>4.1959999999999997</v>
      </c>
      <c r="N147" s="38">
        <v>9.75</v>
      </c>
      <c r="O147" s="38">
        <v>7.75</v>
      </c>
      <c r="P147" s="82">
        <v>5</v>
      </c>
      <c r="Q147" s="56">
        <f t="shared" si="3"/>
        <v>33.200000000000003</v>
      </c>
      <c r="T147" s="85">
        <v>31.54</v>
      </c>
    </row>
    <row r="148" spans="1:20" ht="15.95" customHeight="1" x14ac:dyDescent="0.25">
      <c r="A148" s="48">
        <v>14</v>
      </c>
      <c r="B148" s="37">
        <v>524108</v>
      </c>
      <c r="C148" s="36" t="s">
        <v>274</v>
      </c>
      <c r="D148" s="36" t="s">
        <v>275</v>
      </c>
      <c r="E148" s="98">
        <v>62852524103</v>
      </c>
      <c r="F148" s="62">
        <v>2</v>
      </c>
      <c r="G148" s="77">
        <v>10</v>
      </c>
      <c r="H148" s="70">
        <v>4080</v>
      </c>
      <c r="I148" s="84">
        <v>0.40899999999999997</v>
      </c>
      <c r="J148" s="38">
        <v>3.2</v>
      </c>
      <c r="K148" s="38">
        <v>2</v>
      </c>
      <c r="L148" s="80">
        <v>3.2</v>
      </c>
      <c r="M148" s="83">
        <v>4.2110000000000003</v>
      </c>
      <c r="N148" s="38">
        <v>9.75</v>
      </c>
      <c r="O148" s="38">
        <v>7.75</v>
      </c>
      <c r="P148" s="82">
        <v>5</v>
      </c>
      <c r="Q148" s="56">
        <f t="shared" si="3"/>
        <v>81.239999999999995</v>
      </c>
      <c r="T148" s="85">
        <v>77.180000000000007</v>
      </c>
    </row>
    <row r="149" spans="1:20" ht="15.95" customHeight="1" x14ac:dyDescent="0.25">
      <c r="A149" s="48">
        <v>14</v>
      </c>
      <c r="B149" s="37">
        <v>524116</v>
      </c>
      <c r="C149" s="36" t="s">
        <v>276</v>
      </c>
      <c r="D149" s="36" t="s">
        <v>277</v>
      </c>
      <c r="E149" s="98">
        <v>62852524110</v>
      </c>
      <c r="F149" s="62">
        <v>2</v>
      </c>
      <c r="G149" s="77">
        <v>10</v>
      </c>
      <c r="H149" s="70">
        <v>4080</v>
      </c>
      <c r="I149" s="84">
        <v>0.499</v>
      </c>
      <c r="J149" s="38">
        <v>3.3</v>
      </c>
      <c r="K149" s="38">
        <v>2.2000000000000002</v>
      </c>
      <c r="L149" s="80">
        <v>3.3</v>
      </c>
      <c r="M149" s="83">
        <v>5.1109999999999998</v>
      </c>
      <c r="N149" s="38">
        <v>9.75</v>
      </c>
      <c r="O149" s="38">
        <v>7.75</v>
      </c>
      <c r="P149" s="82">
        <v>5</v>
      </c>
      <c r="Q149" s="56">
        <f t="shared" si="3"/>
        <v>109.76</v>
      </c>
      <c r="T149" s="85">
        <v>104.27</v>
      </c>
    </row>
    <row r="150" spans="1:20" ht="15.95" customHeight="1" x14ac:dyDescent="0.25">
      <c r="A150" s="48">
        <v>14</v>
      </c>
      <c r="B150" s="37">
        <v>524124</v>
      </c>
      <c r="C150" s="36" t="s">
        <v>278</v>
      </c>
      <c r="D150" s="36" t="s">
        <v>279</v>
      </c>
      <c r="E150" s="98">
        <v>62852524127</v>
      </c>
      <c r="F150" s="62">
        <v>1</v>
      </c>
      <c r="G150" s="77">
        <v>5</v>
      </c>
      <c r="H150" s="70">
        <v>2040</v>
      </c>
      <c r="I150" s="84">
        <v>0.69699999999999995</v>
      </c>
      <c r="J150" s="38">
        <v>3.8</v>
      </c>
      <c r="K150" s="38">
        <v>2.5</v>
      </c>
      <c r="L150" s="80">
        <v>3.8</v>
      </c>
      <c r="M150" s="83">
        <v>3.6059999999999999</v>
      </c>
      <c r="N150" s="38">
        <v>9.75</v>
      </c>
      <c r="O150" s="38">
        <v>7.75</v>
      </c>
      <c r="P150" s="82">
        <v>5</v>
      </c>
      <c r="Q150" s="56">
        <f t="shared" si="3"/>
        <v>164.59</v>
      </c>
      <c r="T150" s="85">
        <v>156.36000000000001</v>
      </c>
    </row>
    <row r="151" spans="1:20" ht="15.95" customHeight="1" x14ac:dyDescent="0.25">
      <c r="A151" s="48">
        <v>14</v>
      </c>
      <c r="B151" s="37">
        <v>524132</v>
      </c>
      <c r="C151" s="36" t="s">
        <v>307</v>
      </c>
      <c r="D151" s="36" t="s">
        <v>308</v>
      </c>
      <c r="E151" s="98">
        <v>62852524134</v>
      </c>
      <c r="F151" s="62">
        <v>10</v>
      </c>
      <c r="G151" s="77">
        <v>50</v>
      </c>
      <c r="H151" s="70">
        <v>10200</v>
      </c>
      <c r="I151" s="84">
        <v>8.8999999999999996E-2</v>
      </c>
      <c r="J151" s="38"/>
      <c r="K151" s="38"/>
      <c r="L151" s="80"/>
      <c r="M151" s="83">
        <v>4.7779999999999996</v>
      </c>
      <c r="N151" s="38">
        <v>19.5</v>
      </c>
      <c r="O151" s="38">
        <v>7.75</v>
      </c>
      <c r="P151" s="82">
        <v>5</v>
      </c>
      <c r="Q151" s="56">
        <f t="shared" si="3"/>
        <v>16.66</v>
      </c>
      <c r="T151" s="85">
        <v>15.83</v>
      </c>
    </row>
    <row r="152" spans="1:20" ht="15.95" customHeight="1" x14ac:dyDescent="0.25">
      <c r="A152" s="48">
        <v>14</v>
      </c>
      <c r="B152" s="37">
        <v>565325</v>
      </c>
      <c r="C152" s="36" t="s">
        <v>309</v>
      </c>
      <c r="D152" s="36" t="s">
        <v>310</v>
      </c>
      <c r="E152" s="98">
        <v>62852565328</v>
      </c>
      <c r="F152" s="62">
        <v>5</v>
      </c>
      <c r="G152" s="77">
        <v>25</v>
      </c>
      <c r="H152" s="70">
        <v>10200</v>
      </c>
      <c r="I152" s="84">
        <v>0.224</v>
      </c>
      <c r="J152" s="38"/>
      <c r="K152" s="38"/>
      <c r="L152" s="80"/>
      <c r="M152" s="83">
        <v>5.7210000000000001</v>
      </c>
      <c r="N152" s="38">
        <v>9.75</v>
      </c>
      <c r="O152" s="38">
        <v>7.75</v>
      </c>
      <c r="P152" s="82">
        <v>5</v>
      </c>
      <c r="Q152" s="56">
        <f t="shared" si="3"/>
        <v>23.04</v>
      </c>
      <c r="T152" s="85">
        <v>21.89</v>
      </c>
    </row>
    <row r="153" spans="1:20" ht="15.95" customHeight="1" x14ac:dyDescent="0.25">
      <c r="A153" s="48">
        <v>14</v>
      </c>
      <c r="B153" s="37">
        <v>563536</v>
      </c>
      <c r="C153" s="36" t="s">
        <v>283</v>
      </c>
      <c r="D153" s="36" t="s">
        <v>284</v>
      </c>
      <c r="E153" s="98">
        <v>62852563539</v>
      </c>
      <c r="F153" s="62">
        <v>5</v>
      </c>
      <c r="G153" s="77">
        <v>50</v>
      </c>
      <c r="H153" s="70">
        <v>20400</v>
      </c>
      <c r="I153" s="84">
        <v>7.6999999999999999E-2</v>
      </c>
      <c r="J153" s="38">
        <v>1.2</v>
      </c>
      <c r="K153" s="38">
        <v>1.2</v>
      </c>
      <c r="L153" s="80">
        <v>1.55</v>
      </c>
      <c r="M153" s="83">
        <v>3.9710000000000001</v>
      </c>
      <c r="N153" s="38">
        <v>9.75</v>
      </c>
      <c r="O153" s="38">
        <v>7.75</v>
      </c>
      <c r="P153" s="82">
        <v>5</v>
      </c>
      <c r="Q153" s="56">
        <f t="shared" si="3"/>
        <v>12.06</v>
      </c>
      <c r="T153" s="85">
        <v>11.46</v>
      </c>
    </row>
    <row r="154" spans="1:20" ht="15.95" customHeight="1" x14ac:dyDescent="0.25">
      <c r="A154" s="48">
        <v>14</v>
      </c>
      <c r="B154" s="37">
        <v>563544</v>
      </c>
      <c r="C154" s="36" t="s">
        <v>285</v>
      </c>
      <c r="D154" s="36" t="s">
        <v>286</v>
      </c>
      <c r="E154" s="98">
        <v>62852563546</v>
      </c>
      <c r="F154" s="62">
        <v>5</v>
      </c>
      <c r="G154" s="77">
        <v>50</v>
      </c>
      <c r="H154" s="70">
        <v>10200</v>
      </c>
      <c r="I154" s="84">
        <v>0.16600000000000001</v>
      </c>
      <c r="J154" s="38">
        <v>1.45</v>
      </c>
      <c r="K154" s="38">
        <v>1.45</v>
      </c>
      <c r="L154" s="80">
        <v>1.6</v>
      </c>
      <c r="M154" s="83">
        <v>8.52</v>
      </c>
      <c r="N154" s="38">
        <v>19.5</v>
      </c>
      <c r="O154" s="38">
        <v>7.75</v>
      </c>
      <c r="P154" s="82">
        <v>5</v>
      </c>
      <c r="Q154" s="56">
        <f t="shared" si="3"/>
        <v>21.01</v>
      </c>
      <c r="T154" s="85">
        <v>19.96</v>
      </c>
    </row>
    <row r="155" spans="1:20" ht="15.95" customHeight="1" x14ac:dyDescent="0.25">
      <c r="A155" s="48">
        <v>14</v>
      </c>
      <c r="B155" s="37">
        <v>522441</v>
      </c>
      <c r="C155" s="36" t="s">
        <v>280</v>
      </c>
      <c r="D155" s="36" t="s">
        <v>280</v>
      </c>
      <c r="E155" s="98">
        <v>62852522444</v>
      </c>
      <c r="F155" s="62">
        <v>10</v>
      </c>
      <c r="G155" s="77">
        <v>100</v>
      </c>
      <c r="H155" s="70">
        <v>40800</v>
      </c>
      <c r="I155" s="84">
        <v>2.7E-2</v>
      </c>
      <c r="J155" s="38">
        <v>1.8</v>
      </c>
      <c r="K155" s="38">
        <v>1</v>
      </c>
      <c r="L155" s="80">
        <v>1.8</v>
      </c>
      <c r="M155" s="83">
        <v>2.8210000000000002</v>
      </c>
      <c r="N155" s="38">
        <v>9.75</v>
      </c>
      <c r="O155" s="38">
        <v>7.75</v>
      </c>
      <c r="P155" s="82">
        <v>5</v>
      </c>
      <c r="Q155" s="56">
        <f t="shared" si="3"/>
        <v>16.41</v>
      </c>
      <c r="T155" s="85">
        <v>15.59</v>
      </c>
    </row>
    <row r="156" spans="1:20" ht="15.95" customHeight="1" x14ac:dyDescent="0.25">
      <c r="A156" s="48">
        <v>14</v>
      </c>
      <c r="B156" s="37">
        <v>522458</v>
      </c>
      <c r="C156" s="36" t="s">
        <v>281</v>
      </c>
      <c r="D156" s="36" t="s">
        <v>282</v>
      </c>
      <c r="E156" s="98">
        <v>62852522451</v>
      </c>
      <c r="F156" s="62">
        <v>10</v>
      </c>
      <c r="G156" s="77">
        <v>100</v>
      </c>
      <c r="H156" s="70">
        <v>20400</v>
      </c>
      <c r="I156" s="84">
        <v>7.8E-2</v>
      </c>
      <c r="J156" s="38"/>
      <c r="K156" s="38"/>
      <c r="L156" s="80"/>
      <c r="M156" s="83">
        <v>8.02</v>
      </c>
      <c r="N156" s="38">
        <v>19.5</v>
      </c>
      <c r="O156" s="38">
        <v>7.75</v>
      </c>
      <c r="P156" s="82">
        <v>5</v>
      </c>
      <c r="Q156" s="56">
        <f t="shared" si="3"/>
        <v>18.86</v>
      </c>
      <c r="T156" s="85">
        <v>17.920000000000002</v>
      </c>
    </row>
    <row r="157" spans="1:20" ht="15.95" customHeight="1" x14ac:dyDescent="0.25">
      <c r="A157" s="48">
        <v>14</v>
      </c>
      <c r="B157" s="37">
        <v>520718</v>
      </c>
      <c r="C157" s="36" t="s">
        <v>264</v>
      </c>
      <c r="D157" s="36" t="s">
        <v>265</v>
      </c>
      <c r="E157" s="98">
        <v>62852520716</v>
      </c>
      <c r="F157" s="62">
        <v>10</v>
      </c>
      <c r="G157" s="77">
        <v>250</v>
      </c>
      <c r="H157" s="70">
        <v>51000</v>
      </c>
      <c r="I157" s="84">
        <v>0.01</v>
      </c>
      <c r="J157" s="38">
        <v>0.75</v>
      </c>
      <c r="K157" s="38">
        <v>0.75</v>
      </c>
      <c r="L157" s="80">
        <v>1.75</v>
      </c>
      <c r="M157" s="83">
        <v>2.72</v>
      </c>
      <c r="N157" s="38">
        <v>19.5</v>
      </c>
      <c r="O157" s="38">
        <v>7.75</v>
      </c>
      <c r="P157" s="82">
        <v>5</v>
      </c>
      <c r="Q157" s="56">
        <f t="shared" si="3"/>
        <v>1.67</v>
      </c>
      <c r="T157" s="85">
        <v>1.59</v>
      </c>
    </row>
    <row r="158" spans="1:20" ht="15.95" customHeight="1" x14ac:dyDescent="0.25">
      <c r="A158" s="48">
        <v>14</v>
      </c>
      <c r="B158" s="37">
        <v>520726</v>
      </c>
      <c r="C158" s="36" t="s">
        <v>266</v>
      </c>
      <c r="D158" s="36" t="s">
        <v>267</v>
      </c>
      <c r="E158" s="98">
        <v>62852520723</v>
      </c>
      <c r="F158" s="62">
        <v>10</v>
      </c>
      <c r="G158" s="77">
        <v>250</v>
      </c>
      <c r="H158" s="70">
        <v>33000</v>
      </c>
      <c r="I158" s="84">
        <v>1.6E-2</v>
      </c>
      <c r="J158" s="38">
        <v>1</v>
      </c>
      <c r="K158" s="38">
        <v>1</v>
      </c>
      <c r="L158" s="80">
        <v>1.75</v>
      </c>
      <c r="M158" s="83">
        <v>4.2210000000000001</v>
      </c>
      <c r="N158" s="38">
        <v>19.5</v>
      </c>
      <c r="O158" s="38">
        <v>7.75</v>
      </c>
      <c r="P158" s="82">
        <v>6.25</v>
      </c>
      <c r="Q158" s="56">
        <f t="shared" si="3"/>
        <v>3.35</v>
      </c>
      <c r="T158" s="85">
        <v>3.18</v>
      </c>
    </row>
    <row r="159" spans="1:20" ht="15.95" customHeight="1" x14ac:dyDescent="0.25">
      <c r="A159" s="48">
        <v>14</v>
      </c>
      <c r="B159" s="37">
        <v>564062</v>
      </c>
      <c r="C159" s="36" t="s">
        <v>287</v>
      </c>
      <c r="D159" s="36" t="s">
        <v>288</v>
      </c>
      <c r="E159" s="98">
        <v>62852564062</v>
      </c>
      <c r="F159" s="62">
        <v>5</v>
      </c>
      <c r="G159" s="77">
        <v>25</v>
      </c>
      <c r="H159" s="70">
        <v>5100</v>
      </c>
      <c r="I159" s="84">
        <v>7.9000000000000001E-2</v>
      </c>
      <c r="J159" s="38">
        <v>3.5</v>
      </c>
      <c r="K159" s="38">
        <v>2.2000000000000002</v>
      </c>
      <c r="L159" s="80">
        <v>3.5</v>
      </c>
      <c r="M159" s="83">
        <v>2.1949999999999998</v>
      </c>
      <c r="N159" s="38">
        <v>19.5</v>
      </c>
      <c r="O159" s="38">
        <v>7.75</v>
      </c>
      <c r="P159" s="82">
        <v>5</v>
      </c>
      <c r="Q159" s="56">
        <f t="shared" si="3"/>
        <v>23.06</v>
      </c>
      <c r="T159" s="85">
        <v>21.91</v>
      </c>
    </row>
    <row r="160" spans="1:20" ht="15.95" customHeight="1" x14ac:dyDescent="0.25">
      <c r="A160" s="48">
        <v>14</v>
      </c>
      <c r="B160" s="37">
        <v>564369</v>
      </c>
      <c r="C160" s="36" t="s">
        <v>295</v>
      </c>
      <c r="D160" s="36" t="s">
        <v>296</v>
      </c>
      <c r="E160" s="98">
        <v>62852564369</v>
      </c>
      <c r="F160" s="62">
        <v>5</v>
      </c>
      <c r="G160" s="77">
        <v>25</v>
      </c>
      <c r="H160" s="70">
        <v>5100</v>
      </c>
      <c r="I160" s="84">
        <v>9.2999999999999999E-2</v>
      </c>
      <c r="J160" s="38">
        <v>3.5</v>
      </c>
      <c r="K160" s="38">
        <v>3</v>
      </c>
      <c r="L160" s="80">
        <v>3.5</v>
      </c>
      <c r="M160" s="83">
        <v>2.5449999999999999</v>
      </c>
      <c r="N160" s="38">
        <v>19.5</v>
      </c>
      <c r="O160" s="38">
        <v>7.75</v>
      </c>
      <c r="P160" s="82">
        <v>5</v>
      </c>
      <c r="Q160" s="56">
        <f t="shared" si="3"/>
        <v>23.82</v>
      </c>
      <c r="T160" s="85">
        <v>22.63</v>
      </c>
    </row>
    <row r="161" spans="1:20" ht="15.95" customHeight="1" x14ac:dyDescent="0.25">
      <c r="A161" s="48">
        <v>14</v>
      </c>
      <c r="B161" s="37">
        <v>564260</v>
      </c>
      <c r="C161" s="36" t="s">
        <v>293</v>
      </c>
      <c r="D161" s="36" t="s">
        <v>294</v>
      </c>
      <c r="E161" s="98">
        <v>62852564260</v>
      </c>
      <c r="F161" s="62">
        <v>5</v>
      </c>
      <c r="G161" s="77">
        <v>25</v>
      </c>
      <c r="H161" s="70">
        <v>5100</v>
      </c>
      <c r="I161" s="84">
        <v>8.4000000000000005E-2</v>
      </c>
      <c r="J161" s="38">
        <v>2.25</v>
      </c>
      <c r="K161" s="38">
        <v>2.6</v>
      </c>
      <c r="L161" s="80">
        <v>3.1</v>
      </c>
      <c r="M161" s="83">
        <v>2.3199999999999998</v>
      </c>
      <c r="N161" s="38">
        <v>19.5</v>
      </c>
      <c r="O161" s="38">
        <v>7.75</v>
      </c>
      <c r="P161" s="82">
        <v>5</v>
      </c>
      <c r="Q161" s="56">
        <f t="shared" si="3"/>
        <v>24.91</v>
      </c>
      <c r="T161" s="85">
        <v>23.66</v>
      </c>
    </row>
    <row r="162" spans="1:20" ht="15.95" customHeight="1" x14ac:dyDescent="0.25">
      <c r="A162" s="48">
        <v>14</v>
      </c>
      <c r="B162" s="37">
        <v>564468</v>
      </c>
      <c r="C162" s="36" t="s">
        <v>299</v>
      </c>
      <c r="D162" s="36" t="s">
        <v>300</v>
      </c>
      <c r="E162" s="98">
        <v>62852564468</v>
      </c>
      <c r="F162" s="62">
        <v>5</v>
      </c>
      <c r="G162" s="77">
        <v>25</v>
      </c>
      <c r="H162" s="70">
        <v>5100</v>
      </c>
      <c r="I162" s="84">
        <v>9.2999999999999999E-2</v>
      </c>
      <c r="J162" s="38">
        <v>2.25</v>
      </c>
      <c r="K162" s="38">
        <v>2.95</v>
      </c>
      <c r="L162" s="80">
        <v>3.3</v>
      </c>
      <c r="M162" s="83">
        <v>2.5449999999999999</v>
      </c>
      <c r="N162" s="38">
        <v>19.5</v>
      </c>
      <c r="O162" s="38">
        <v>7.75</v>
      </c>
      <c r="P162" s="82">
        <v>5</v>
      </c>
      <c r="Q162" s="56">
        <f t="shared" si="3"/>
        <v>26.05</v>
      </c>
      <c r="T162" s="85">
        <v>24.75</v>
      </c>
    </row>
    <row r="163" spans="1:20" ht="15.95" customHeight="1" x14ac:dyDescent="0.25">
      <c r="A163" s="48">
        <v>14</v>
      </c>
      <c r="B163" s="39">
        <v>564864</v>
      </c>
      <c r="C163" s="36" t="s">
        <v>305</v>
      </c>
      <c r="D163" s="36" t="s">
        <v>306</v>
      </c>
      <c r="E163" s="99">
        <v>62852564864</v>
      </c>
      <c r="F163" s="62">
        <v>5</v>
      </c>
      <c r="G163" s="77">
        <v>25</v>
      </c>
      <c r="H163" s="70">
        <v>5100</v>
      </c>
      <c r="I163" s="84">
        <v>9.6000000000000002E-2</v>
      </c>
      <c r="J163" s="38">
        <v>2.25</v>
      </c>
      <c r="K163" s="38">
        <v>3.25</v>
      </c>
      <c r="L163" s="80">
        <v>3.65</v>
      </c>
      <c r="M163" s="83">
        <v>2.62</v>
      </c>
      <c r="N163" s="38">
        <v>19.5</v>
      </c>
      <c r="O163" s="38">
        <v>7.75</v>
      </c>
      <c r="P163" s="82">
        <v>5</v>
      </c>
      <c r="Q163" s="56">
        <f t="shared" si="3"/>
        <v>26.98</v>
      </c>
      <c r="T163" s="85">
        <v>25.63</v>
      </c>
    </row>
    <row r="164" spans="1:20" ht="15.95" customHeight="1" x14ac:dyDescent="0.25">
      <c r="A164" s="48">
        <v>14</v>
      </c>
      <c r="B164" s="37">
        <v>564385</v>
      </c>
      <c r="C164" s="36" t="s">
        <v>297</v>
      </c>
      <c r="D164" s="36" t="s">
        <v>298</v>
      </c>
      <c r="E164" s="98">
        <v>62852564383</v>
      </c>
      <c r="F164" s="62">
        <v>5</v>
      </c>
      <c r="G164" s="77">
        <v>25</v>
      </c>
      <c r="H164" s="70">
        <v>5100</v>
      </c>
      <c r="I164" s="84">
        <v>4.9000000000000002E-2</v>
      </c>
      <c r="J164" s="38">
        <v>2.25</v>
      </c>
      <c r="K164" s="38">
        <v>3.25</v>
      </c>
      <c r="L164" s="80">
        <v>4.0999999999999996</v>
      </c>
      <c r="M164" s="83">
        <v>1.4450000000000001</v>
      </c>
      <c r="N164" s="38">
        <v>19.5</v>
      </c>
      <c r="O164" s="38">
        <v>7.75</v>
      </c>
      <c r="P164" s="82">
        <v>5</v>
      </c>
      <c r="Q164" s="56">
        <f t="shared" si="3"/>
        <v>27.35</v>
      </c>
      <c r="T164" s="85">
        <v>25.98</v>
      </c>
    </row>
    <row r="165" spans="1:20" ht="15.95" customHeight="1" x14ac:dyDescent="0.25">
      <c r="A165" s="48"/>
      <c r="B165" s="37"/>
      <c r="C165" s="36"/>
      <c r="D165" s="36"/>
      <c r="E165" s="98"/>
      <c r="F165" s="62"/>
      <c r="G165" s="77"/>
      <c r="H165" s="70"/>
      <c r="I165" s="84"/>
      <c r="J165" s="38"/>
      <c r="K165" s="38"/>
      <c r="L165" s="80"/>
      <c r="M165" s="83"/>
      <c r="N165" s="38"/>
      <c r="O165" s="38"/>
      <c r="P165" s="82"/>
      <c r="Q165" s="56"/>
      <c r="T165" s="85"/>
    </row>
    <row r="166" spans="1:20" ht="15.95" customHeight="1" x14ac:dyDescent="0.25">
      <c r="A166" s="48">
        <v>56</v>
      </c>
      <c r="B166" s="37">
        <v>524736</v>
      </c>
      <c r="C166" s="36" t="s">
        <v>311</v>
      </c>
      <c r="D166" s="36" t="s">
        <v>312</v>
      </c>
      <c r="E166" s="98">
        <v>62852524738</v>
      </c>
      <c r="F166" s="62">
        <v>25</v>
      </c>
      <c r="G166" s="77">
        <v>100</v>
      </c>
      <c r="H166" s="70">
        <v>9500</v>
      </c>
      <c r="I166" s="84">
        <v>0.124</v>
      </c>
      <c r="J166" s="38">
        <v>2</v>
      </c>
      <c r="K166" s="38">
        <v>2.5</v>
      </c>
      <c r="L166" s="80">
        <v>2</v>
      </c>
      <c r="M166" s="83">
        <v>12.6</v>
      </c>
      <c r="N166" s="38">
        <v>10.25</v>
      </c>
      <c r="O166" s="38">
        <v>7.88</v>
      </c>
      <c r="P166" s="82">
        <v>7.88</v>
      </c>
      <c r="Q166" s="56">
        <f>ROUND(T166/(1-$T$10),2)</f>
        <v>25.56</v>
      </c>
      <c r="R166" s="112"/>
      <c r="T166" s="85">
        <v>24.28</v>
      </c>
    </row>
    <row r="167" spans="1:20" ht="15.95" customHeight="1" thickBot="1" x14ac:dyDescent="0.3">
      <c r="A167" s="49">
        <v>56</v>
      </c>
      <c r="B167" s="44">
        <v>524744</v>
      </c>
      <c r="C167" s="45" t="s">
        <v>313</v>
      </c>
      <c r="D167" s="45" t="s">
        <v>314</v>
      </c>
      <c r="E167" s="100">
        <v>62852524745</v>
      </c>
      <c r="F167" s="63">
        <v>25</v>
      </c>
      <c r="G167" s="78">
        <v>100</v>
      </c>
      <c r="H167" s="71">
        <v>10000</v>
      </c>
      <c r="I167" s="86">
        <v>0.12</v>
      </c>
      <c r="J167" s="46">
        <v>2.5</v>
      </c>
      <c r="K167" s="46">
        <v>1</v>
      </c>
      <c r="L167" s="87">
        <v>2.5</v>
      </c>
      <c r="M167" s="88">
        <v>12.2</v>
      </c>
      <c r="N167" s="46">
        <v>10.25</v>
      </c>
      <c r="O167" s="46">
        <v>7.88</v>
      </c>
      <c r="P167" s="89">
        <v>7.88</v>
      </c>
      <c r="Q167" s="57">
        <f t="shared" ref="Q166:Q167" si="4">ROUND(T167/(1-$T$10),2)</f>
        <v>24.47</v>
      </c>
      <c r="T167" s="85">
        <v>23.25</v>
      </c>
    </row>
    <row r="168" spans="1:20" x14ac:dyDescent="0.25"/>
    <row r="169" spans="1:20" x14ac:dyDescent="0.25"/>
    <row r="170" spans="1:20" x14ac:dyDescent="0.25"/>
    <row r="171" spans="1:20" x14ac:dyDescent="0.25"/>
    <row r="172" spans="1:20" x14ac:dyDescent="0.25"/>
    <row r="173" spans="1:20" x14ac:dyDescent="0.25"/>
    <row r="174" spans="1:20" x14ac:dyDescent="0.25"/>
    <row r="175" spans="1:20" x14ac:dyDescent="0.25"/>
    <row r="176" spans="1:20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sheetProtection selectLockedCells="1"/>
  <printOptions horizontalCentered="1"/>
  <pageMargins left="0.25" right="0.25" top="0.5" bottom="0.5" header="0.3" footer="0.3"/>
  <pageSetup scale="58" fitToHeight="7" orientation="landscape" r:id="rId1"/>
  <headerFooter alignWithMargins="0">
    <oddHeader>&amp;C&amp;"-,Bold"&amp;12CANADA - &amp;F</oddHeader>
    <oddFooter>&amp;R&amp;10Page &amp;P</oddFooter>
  </headerFooter>
  <rowBreaks count="1" manualBreakCount="1">
    <brk id="118" max="16" man="1"/>
  </rowBreaks>
  <ignoredErrors>
    <ignoredError sqref="B29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FGG-C0424R</vt:lpstr>
      <vt:lpstr>'FGG-C0424R'!Print_Area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2024-03-28T12:53:12Z</cp:lastPrinted>
  <dcterms:created xsi:type="dcterms:W3CDTF">2015-04-27T20:12:09Z</dcterms:created>
  <dcterms:modified xsi:type="dcterms:W3CDTF">2025-01-16T19:29:21Z</dcterms:modified>
</cp:coreProperties>
</file>